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Zona extrema\BZE 2019\4t trimn 2019\"/>
    </mc:Choice>
  </mc:AlternateContent>
  <bookViews>
    <workbookView xWindow="0" yWindow="0" windowWidth="28800" windowHeight="12045" tabRatio="751" activeTab="3"/>
  </bookViews>
  <sheets>
    <sheet name="Final_FMun_AsisEduc_TrabJUNJI" sheetId="4" r:id="rId1"/>
    <sheet name="Detalle Funcion Municipales" sheetId="2" r:id="rId2"/>
    <sheet name="Detalle Asistentes Educación" sheetId="3" r:id="rId3"/>
    <sheet name="Detalle Trabajadoras JUNJI" sheetId="5" r:id="rId4"/>
  </sheets>
  <definedNames>
    <definedName name="_xlnm._FilterDatabase" localSheetId="2" hidden="1">'Detalle Asistentes Educación'!$B$8:$J$66</definedName>
    <definedName name="_xlnm._FilterDatabase" localSheetId="1" hidden="1">'Detalle Funcion Municipales'!$B$8:$J$66</definedName>
    <definedName name="_xlnm._FilterDatabase" localSheetId="3" hidden="1">'Detalle Trabajadoras JUNJI'!$B$9:$K$67</definedName>
  </definedNames>
  <calcPr calcId="152511"/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G28" i="2" l="1"/>
  <c r="F10" i="2" l="1"/>
  <c r="G46" i="2"/>
  <c r="F20" i="2"/>
  <c r="H11" i="5"/>
  <c r="I12" i="4" s="1"/>
  <c r="H12" i="5"/>
  <c r="I13" i="4" s="1"/>
  <c r="H13" i="5"/>
  <c r="I14" i="4" s="1"/>
  <c r="H14" i="5"/>
  <c r="I15" i="4" s="1"/>
  <c r="H15" i="5"/>
  <c r="I16" i="4" s="1"/>
  <c r="H16" i="5"/>
  <c r="I17" i="4" s="1"/>
  <c r="H17" i="5"/>
  <c r="I18" i="4" s="1"/>
  <c r="H18" i="5"/>
  <c r="I19" i="4" s="1"/>
  <c r="H19" i="5"/>
  <c r="I20" i="4" s="1"/>
  <c r="H20" i="5"/>
  <c r="H21" i="5"/>
  <c r="I22" i="4" s="1"/>
  <c r="H22" i="5"/>
  <c r="I23" i="4" s="1"/>
  <c r="H23" i="5"/>
  <c r="I24" i="4" s="1"/>
  <c r="H24" i="5"/>
  <c r="I25" i="4" s="1"/>
  <c r="H25" i="5"/>
  <c r="I26" i="4" s="1"/>
  <c r="H26" i="5"/>
  <c r="I27" i="4" s="1"/>
  <c r="H27" i="5"/>
  <c r="I28" i="4" s="1"/>
  <c r="H28" i="5"/>
  <c r="I29" i="4" s="1"/>
  <c r="H29" i="5"/>
  <c r="I30" i="4" s="1"/>
  <c r="H30" i="5"/>
  <c r="I31" i="4" s="1"/>
  <c r="H31" i="5"/>
  <c r="I32" i="4" s="1"/>
  <c r="H32" i="5"/>
  <c r="I33" i="4" s="1"/>
  <c r="H33" i="5"/>
  <c r="I34" i="4" s="1"/>
  <c r="H34" i="5"/>
  <c r="I35" i="4" s="1"/>
  <c r="H35" i="5"/>
  <c r="I36" i="4" s="1"/>
  <c r="H36" i="5"/>
  <c r="I37" i="4" s="1"/>
  <c r="H37" i="5"/>
  <c r="I38" i="4" s="1"/>
  <c r="H38" i="5"/>
  <c r="I39" i="4" s="1"/>
  <c r="H39" i="5"/>
  <c r="I40" i="4" s="1"/>
  <c r="H40" i="5"/>
  <c r="I41" i="4" s="1"/>
  <c r="H41" i="5"/>
  <c r="I42" i="4" s="1"/>
  <c r="H42" i="5"/>
  <c r="I43" i="4" s="1"/>
  <c r="H43" i="5"/>
  <c r="I44" i="4" s="1"/>
  <c r="H44" i="5"/>
  <c r="I45" i="4" s="1"/>
  <c r="H45" i="5"/>
  <c r="I46" i="4" s="1"/>
  <c r="H46" i="5"/>
  <c r="I47" i="4" s="1"/>
  <c r="H47" i="5"/>
  <c r="I48" i="4" s="1"/>
  <c r="H48" i="5"/>
  <c r="I49" i="4" s="1"/>
  <c r="H49" i="5"/>
  <c r="I50" i="4" s="1"/>
  <c r="H50" i="5"/>
  <c r="I51" i="4" s="1"/>
  <c r="H51" i="5"/>
  <c r="I52" i="4" s="1"/>
  <c r="H52" i="5"/>
  <c r="I53" i="4" s="1"/>
  <c r="H53" i="5"/>
  <c r="I54" i="4" s="1"/>
  <c r="H54" i="5"/>
  <c r="I55" i="4" s="1"/>
  <c r="H55" i="5"/>
  <c r="I56" i="4" s="1"/>
  <c r="H56" i="5"/>
  <c r="I57" i="4" s="1"/>
  <c r="H57" i="5"/>
  <c r="I58" i="4" s="1"/>
  <c r="H58" i="5"/>
  <c r="I59" i="4" s="1"/>
  <c r="H59" i="5"/>
  <c r="I60" i="4" s="1"/>
  <c r="H60" i="5"/>
  <c r="I61" i="4" s="1"/>
  <c r="H61" i="5"/>
  <c r="I62" i="4" s="1"/>
  <c r="H62" i="5"/>
  <c r="I63" i="4" s="1"/>
  <c r="H63" i="5"/>
  <c r="I64" i="4" s="1"/>
  <c r="H64" i="5"/>
  <c r="I65" i="4" s="1"/>
  <c r="H65" i="5"/>
  <c r="I66" i="4" s="1"/>
  <c r="H66" i="5"/>
  <c r="I67" i="4" s="1"/>
  <c r="H10" i="5"/>
  <c r="I11" i="4" s="1"/>
  <c r="H10" i="2"/>
  <c r="G12" i="4" s="1"/>
  <c r="H11" i="2"/>
  <c r="G13" i="4" s="1"/>
  <c r="H12" i="2"/>
  <c r="G14" i="4" s="1"/>
  <c r="H13" i="2"/>
  <c r="G15" i="4" s="1"/>
  <c r="H14" i="2"/>
  <c r="G16" i="4" s="1"/>
  <c r="H15" i="2"/>
  <c r="G17" i="4" s="1"/>
  <c r="H16" i="2"/>
  <c r="G18" i="4" s="1"/>
  <c r="H17" i="2"/>
  <c r="G19" i="4" s="1"/>
  <c r="H18" i="2"/>
  <c r="G20" i="4" s="1"/>
  <c r="H19" i="2"/>
  <c r="G21" i="4" s="1"/>
  <c r="H20" i="2"/>
  <c r="G22" i="4" s="1"/>
  <c r="H21" i="2"/>
  <c r="G23" i="4" s="1"/>
  <c r="H22" i="2"/>
  <c r="G24" i="4" s="1"/>
  <c r="H23" i="2"/>
  <c r="G25" i="4" s="1"/>
  <c r="H24" i="2"/>
  <c r="G26" i="4" s="1"/>
  <c r="H25" i="2"/>
  <c r="G27" i="4" s="1"/>
  <c r="H26" i="2"/>
  <c r="G28" i="4" s="1"/>
  <c r="H27" i="2"/>
  <c r="G29" i="4" s="1"/>
  <c r="H28" i="2"/>
  <c r="G30" i="4" s="1"/>
  <c r="H29" i="2"/>
  <c r="G31" i="4" s="1"/>
  <c r="H30" i="2"/>
  <c r="G32" i="4" s="1"/>
  <c r="H31" i="2"/>
  <c r="G33" i="4" s="1"/>
  <c r="H32" i="2"/>
  <c r="G34" i="4" s="1"/>
  <c r="H33" i="2"/>
  <c r="G35" i="4" s="1"/>
  <c r="H34" i="2"/>
  <c r="G36" i="4" s="1"/>
  <c r="H35" i="2"/>
  <c r="G37" i="4" s="1"/>
  <c r="H36" i="2"/>
  <c r="G38" i="4" s="1"/>
  <c r="H37" i="2"/>
  <c r="G39" i="4" s="1"/>
  <c r="H38" i="2"/>
  <c r="G40" i="4" s="1"/>
  <c r="H39" i="2"/>
  <c r="G41" i="4" s="1"/>
  <c r="H40" i="2"/>
  <c r="G42" i="4" s="1"/>
  <c r="H41" i="2"/>
  <c r="G43" i="4" s="1"/>
  <c r="H42" i="2"/>
  <c r="G44" i="4" s="1"/>
  <c r="H43" i="2"/>
  <c r="G45" i="4" s="1"/>
  <c r="H44" i="2"/>
  <c r="G46" i="4" s="1"/>
  <c r="H45" i="2"/>
  <c r="G47" i="4" s="1"/>
  <c r="H46" i="2"/>
  <c r="G48" i="4" s="1"/>
  <c r="H47" i="2"/>
  <c r="G49" i="4" s="1"/>
  <c r="H48" i="2"/>
  <c r="G50" i="4" s="1"/>
  <c r="H49" i="2"/>
  <c r="G51" i="4" s="1"/>
  <c r="H50" i="2"/>
  <c r="G52" i="4" s="1"/>
  <c r="H51" i="2"/>
  <c r="G53" i="4" s="1"/>
  <c r="H52" i="2"/>
  <c r="G54" i="4" s="1"/>
  <c r="H54" i="2"/>
  <c r="G56" i="4" s="1"/>
  <c r="H55" i="2"/>
  <c r="G57" i="4" s="1"/>
  <c r="H56" i="2"/>
  <c r="G58" i="4" s="1"/>
  <c r="H57" i="2"/>
  <c r="G59" i="4" s="1"/>
  <c r="H58" i="2"/>
  <c r="G60" i="4" s="1"/>
  <c r="H59" i="2"/>
  <c r="G61" i="4" s="1"/>
  <c r="H60" i="2"/>
  <c r="G62" i="4" s="1"/>
  <c r="H61" i="2"/>
  <c r="G63" i="4" s="1"/>
  <c r="H62" i="2"/>
  <c r="G64" i="4" s="1"/>
  <c r="H63" i="2"/>
  <c r="G65" i="4" s="1"/>
  <c r="H64" i="2"/>
  <c r="G66" i="4" s="1"/>
  <c r="H65" i="2"/>
  <c r="G67" i="4" s="1"/>
  <c r="H9" i="2"/>
  <c r="G11" i="4" s="1"/>
  <c r="H10" i="3"/>
  <c r="H12" i="4" s="1"/>
  <c r="H11" i="3"/>
  <c r="H13" i="4" s="1"/>
  <c r="H12" i="3"/>
  <c r="H14" i="4" s="1"/>
  <c r="H13" i="3"/>
  <c r="H15" i="4" s="1"/>
  <c r="H14" i="3"/>
  <c r="H16" i="4" s="1"/>
  <c r="H15" i="3"/>
  <c r="H17" i="4" s="1"/>
  <c r="H16" i="3"/>
  <c r="H18" i="4" s="1"/>
  <c r="H17" i="3"/>
  <c r="H19" i="4" s="1"/>
  <c r="H18" i="3"/>
  <c r="H20" i="4" s="1"/>
  <c r="H19" i="3"/>
  <c r="H21" i="4" s="1"/>
  <c r="H20" i="3"/>
  <c r="H22" i="4" s="1"/>
  <c r="H21" i="3"/>
  <c r="H23" i="4" s="1"/>
  <c r="H22" i="3"/>
  <c r="H24" i="4" s="1"/>
  <c r="H23" i="3"/>
  <c r="H25" i="4" s="1"/>
  <c r="H24" i="3"/>
  <c r="H26" i="4" s="1"/>
  <c r="H25" i="3"/>
  <c r="H27" i="4" s="1"/>
  <c r="H26" i="3"/>
  <c r="H28" i="4" s="1"/>
  <c r="H27" i="3"/>
  <c r="H29" i="4" s="1"/>
  <c r="H28" i="3"/>
  <c r="H30" i="4" s="1"/>
  <c r="H29" i="3"/>
  <c r="H31" i="4" s="1"/>
  <c r="H30" i="3"/>
  <c r="H32" i="4" s="1"/>
  <c r="H31" i="3"/>
  <c r="H33" i="4" s="1"/>
  <c r="H32" i="3"/>
  <c r="H34" i="4" s="1"/>
  <c r="H33" i="3"/>
  <c r="H35" i="4" s="1"/>
  <c r="H34" i="3"/>
  <c r="H36" i="4" s="1"/>
  <c r="H35" i="3"/>
  <c r="H37" i="4" s="1"/>
  <c r="H36" i="3"/>
  <c r="H38" i="4" s="1"/>
  <c r="H37" i="3"/>
  <c r="H39" i="4" s="1"/>
  <c r="H38" i="3"/>
  <c r="H40" i="4" s="1"/>
  <c r="H39" i="3"/>
  <c r="H41" i="4" s="1"/>
  <c r="H40" i="3"/>
  <c r="H42" i="4" s="1"/>
  <c r="H41" i="3"/>
  <c r="H43" i="4" s="1"/>
  <c r="H42" i="3"/>
  <c r="H44" i="4" s="1"/>
  <c r="H43" i="3"/>
  <c r="H45" i="4" s="1"/>
  <c r="H44" i="3"/>
  <c r="H46" i="4" s="1"/>
  <c r="H45" i="3"/>
  <c r="H47" i="4" s="1"/>
  <c r="H46" i="3"/>
  <c r="H48" i="4" s="1"/>
  <c r="H47" i="3"/>
  <c r="H49" i="4" s="1"/>
  <c r="H48" i="3"/>
  <c r="H50" i="4" s="1"/>
  <c r="H49" i="3"/>
  <c r="H51" i="4" s="1"/>
  <c r="H50" i="3"/>
  <c r="H52" i="4" s="1"/>
  <c r="H51" i="3"/>
  <c r="H53" i="4" s="1"/>
  <c r="H52" i="3"/>
  <c r="H54" i="4" s="1"/>
  <c r="H53" i="3"/>
  <c r="H55" i="4" s="1"/>
  <c r="H54" i="3"/>
  <c r="H56" i="4" s="1"/>
  <c r="H55" i="3"/>
  <c r="H57" i="4" s="1"/>
  <c r="H56" i="3"/>
  <c r="H58" i="4" s="1"/>
  <c r="H57" i="3"/>
  <c r="H59" i="4" s="1"/>
  <c r="H58" i="3"/>
  <c r="H60" i="4" s="1"/>
  <c r="H59" i="3"/>
  <c r="H61" i="4" s="1"/>
  <c r="H60" i="3"/>
  <c r="H62" i="4" s="1"/>
  <c r="H61" i="3"/>
  <c r="H63" i="4" s="1"/>
  <c r="H62" i="3"/>
  <c r="H64" i="4" s="1"/>
  <c r="H63" i="3"/>
  <c r="H65" i="4" s="1"/>
  <c r="H64" i="3"/>
  <c r="H66" i="4" s="1"/>
  <c r="H65" i="3"/>
  <c r="H67" i="4" s="1"/>
  <c r="H9" i="3"/>
  <c r="H11" i="4" s="1"/>
  <c r="H53" i="2"/>
  <c r="G55" i="4" s="1"/>
  <c r="G66" i="3"/>
  <c r="G67" i="5"/>
  <c r="F67" i="5"/>
  <c r="I21" i="4"/>
  <c r="F66" i="3"/>
  <c r="F66" i="2"/>
  <c r="G66" i="2"/>
  <c r="H68" i="4" l="1"/>
  <c r="H66" i="2"/>
  <c r="H66" i="3"/>
  <c r="I68" i="4"/>
  <c r="J11" i="4"/>
  <c r="H67" i="5"/>
  <c r="G68" i="4"/>
  <c r="J68" i="4" l="1"/>
</calcChain>
</file>

<file path=xl/sharedStrings.xml><?xml version="1.0" encoding="utf-8"?>
<sst xmlns="http://schemas.openxmlformats.org/spreadsheetml/2006/main" count="801" uniqueCount="191">
  <si>
    <t>FUNCIONARIOS MUNICIPALES</t>
  </si>
  <si>
    <t>Nº</t>
  </si>
  <si>
    <t>Reg</t>
  </si>
  <si>
    <t>id_legal</t>
  </si>
  <si>
    <t>CONARA</t>
  </si>
  <si>
    <t>Comuna</t>
  </si>
  <si>
    <t>Total Funcionarios</t>
  </si>
  <si>
    <t>01</t>
  </si>
  <si>
    <t>01101</t>
  </si>
  <si>
    <t>01201</t>
  </si>
  <si>
    <t>IQUIQUE</t>
  </si>
  <si>
    <t>01107</t>
  </si>
  <si>
    <t>01211</t>
  </si>
  <si>
    <t>ALTO HOSPICIO</t>
  </si>
  <si>
    <t>01401</t>
  </si>
  <si>
    <t>01204</t>
  </si>
  <si>
    <t>POZO ALMONTE</t>
  </si>
  <si>
    <t>01402</t>
  </si>
  <si>
    <t>01208</t>
  </si>
  <si>
    <t>CAMIÑA</t>
  </si>
  <si>
    <t>01403</t>
  </si>
  <si>
    <t>01210</t>
  </si>
  <si>
    <t>COLCHANE</t>
  </si>
  <si>
    <t>01404</t>
  </si>
  <si>
    <t>01206</t>
  </si>
  <si>
    <t>HUARA</t>
  </si>
  <si>
    <t>01405</t>
  </si>
  <si>
    <t>01203</t>
  </si>
  <si>
    <t>PICA</t>
  </si>
  <si>
    <t>02</t>
  </si>
  <si>
    <t>02101</t>
  </si>
  <si>
    <t>02201</t>
  </si>
  <si>
    <t>ANTOFAGASTA</t>
  </si>
  <si>
    <t>02102</t>
  </si>
  <si>
    <t>02203</t>
  </si>
  <si>
    <t>MEJILLONES</t>
  </si>
  <si>
    <t>02103</t>
  </si>
  <si>
    <t>02206</t>
  </si>
  <si>
    <t>SIERRA GORDA</t>
  </si>
  <si>
    <t>02104</t>
  </si>
  <si>
    <t>02202</t>
  </si>
  <si>
    <t>TALTAL</t>
  </si>
  <si>
    <t>02301</t>
  </si>
  <si>
    <t>CALAMA</t>
  </si>
  <si>
    <t>02302</t>
  </si>
  <si>
    <t>OLLAGUE</t>
  </si>
  <si>
    <t>02303</t>
  </si>
  <si>
    <t>SAN PEDRO DE ATACAMA</t>
  </si>
  <si>
    <t>TOCOPILLA</t>
  </si>
  <si>
    <t>MARÍA ELENA</t>
  </si>
  <si>
    <t>05</t>
  </si>
  <si>
    <t>05104</t>
  </si>
  <si>
    <t>05308</t>
  </si>
  <si>
    <t>JUAN FERNÁNDEZ</t>
  </si>
  <si>
    <t>05201</t>
  </si>
  <si>
    <t>05101</t>
  </si>
  <si>
    <t>ISLA DE PASCUA</t>
  </si>
  <si>
    <t>10</t>
  </si>
  <si>
    <t>10201</t>
  </si>
  <si>
    <t>10401</t>
  </si>
  <si>
    <t>CASTRO</t>
  </si>
  <si>
    <t>10202</t>
  </si>
  <si>
    <t>10406</t>
  </si>
  <si>
    <t>ANCUD</t>
  </si>
  <si>
    <t>10203</t>
  </si>
  <si>
    <t>10402</t>
  </si>
  <si>
    <t>CHONCHI</t>
  </si>
  <si>
    <t>10204</t>
  </si>
  <si>
    <t>10410</t>
  </si>
  <si>
    <t>CURACO DE VÉLEZ</t>
  </si>
  <si>
    <t>10205</t>
  </si>
  <si>
    <t>10408</t>
  </si>
  <si>
    <t>DALCAHUE</t>
  </si>
  <si>
    <t>10206</t>
  </si>
  <si>
    <t>10405</t>
  </si>
  <si>
    <t>PUQUELDÓN</t>
  </si>
  <si>
    <t>10207</t>
  </si>
  <si>
    <t>10403</t>
  </si>
  <si>
    <t>QUEILÉN</t>
  </si>
  <si>
    <t>10208</t>
  </si>
  <si>
    <t>10404</t>
  </si>
  <si>
    <t>QUELLÓN</t>
  </si>
  <si>
    <t>10209</t>
  </si>
  <si>
    <t>10407</t>
  </si>
  <si>
    <t>QUEMCHI</t>
  </si>
  <si>
    <t>10210</t>
  </si>
  <si>
    <t>10415</t>
  </si>
  <si>
    <t>QUINCHAO</t>
  </si>
  <si>
    <t>10501</t>
  </si>
  <si>
    <t>CHAITÉN</t>
  </si>
  <si>
    <t>10503</t>
  </si>
  <si>
    <t>FUTALEUFÚ</t>
  </si>
  <si>
    <t>10502</t>
  </si>
  <si>
    <t>HUALAIHUÉ</t>
  </si>
  <si>
    <t>10504</t>
  </si>
  <si>
    <t>PALENA</t>
  </si>
  <si>
    <t>11</t>
  </si>
  <si>
    <t>11101</t>
  </si>
  <si>
    <t>11401</t>
  </si>
  <si>
    <t>COIHAIQUE</t>
  </si>
  <si>
    <t>11102</t>
  </si>
  <si>
    <t>11402</t>
  </si>
  <si>
    <t>LAGO VERDE</t>
  </si>
  <si>
    <t>11201</t>
  </si>
  <si>
    <t>11202</t>
  </si>
  <si>
    <t>CISNES</t>
  </si>
  <si>
    <t>11203</t>
  </si>
  <si>
    <t>11104</t>
  </si>
  <si>
    <t>GUAITECAS</t>
  </si>
  <si>
    <t>11301</t>
  </si>
  <si>
    <t>COCHRANE</t>
  </si>
  <si>
    <t>11302</t>
  </si>
  <si>
    <t>OHIGGINS</t>
  </si>
  <si>
    <t>11303</t>
  </si>
  <si>
    <t>TORTEL</t>
  </si>
  <si>
    <t>CHILE CHICO</t>
  </si>
  <si>
    <t>RÍO IBÁÑEZ</t>
  </si>
  <si>
    <t>12</t>
  </si>
  <si>
    <t>12101</t>
  </si>
  <si>
    <t>12205</t>
  </si>
  <si>
    <t>PUNTA ARENAS</t>
  </si>
  <si>
    <t>12102</t>
  </si>
  <si>
    <t>12206</t>
  </si>
  <si>
    <t>LAGUNA BLANCA</t>
  </si>
  <si>
    <t>12103</t>
  </si>
  <si>
    <t>12202</t>
  </si>
  <si>
    <t>RÍO VERDE</t>
  </si>
  <si>
    <t>12104</t>
  </si>
  <si>
    <t>12204</t>
  </si>
  <si>
    <t>SAN GREGORIO</t>
  </si>
  <si>
    <t>12201</t>
  </si>
  <si>
    <t>12401</t>
  </si>
  <si>
    <t>CABO DE HORNOS</t>
  </si>
  <si>
    <t>12301</t>
  </si>
  <si>
    <t>PORVENIR</t>
  </si>
  <si>
    <t>12302</t>
  </si>
  <si>
    <t>PRIMAVERA</t>
  </si>
  <si>
    <t>12303</t>
  </si>
  <si>
    <t>12304</t>
  </si>
  <si>
    <t>TIMAUKEL</t>
  </si>
  <si>
    <t>NATALES</t>
  </si>
  <si>
    <t>12402</t>
  </si>
  <si>
    <t>TORRES DEL PAINE</t>
  </si>
  <si>
    <t>15</t>
  </si>
  <si>
    <t>15101</t>
  </si>
  <si>
    <t>ARICA</t>
  </si>
  <si>
    <t>15102</t>
  </si>
  <si>
    <t>01106</t>
  </si>
  <si>
    <t>CAMARONES</t>
  </si>
  <si>
    <t>15201</t>
  </si>
  <si>
    <t>01301</t>
  </si>
  <si>
    <t>PUTRE</t>
  </si>
  <si>
    <t>15202</t>
  </si>
  <si>
    <t>01302</t>
  </si>
  <si>
    <t>GENERAL LAGOS</t>
  </si>
  <si>
    <t>TOTALES</t>
  </si>
  <si>
    <t>SOLICITUD BONO ARTICULO 30º LEY 20.313</t>
  </si>
  <si>
    <t>ASISTENTES A LA EDUCACIÓN</t>
  </si>
  <si>
    <t>Región</t>
  </si>
  <si>
    <t>Nº Asistentes Educación</t>
  </si>
  <si>
    <t xml:space="preserve">ANTOFAGASTA </t>
  </si>
  <si>
    <t>RÍO IBAÑEZ</t>
  </si>
  <si>
    <t>PUERTO NATALES</t>
  </si>
  <si>
    <t>$</t>
  </si>
  <si>
    <t>Monto a Pago Funcionarios Municipales</t>
  </si>
  <si>
    <t>Monto a Pago Asistentes Educación</t>
  </si>
  <si>
    <t>Monto Total Solicitado ($)</t>
  </si>
  <si>
    <t>COCHAMÓ</t>
  </si>
  <si>
    <t>-</t>
  </si>
  <si>
    <t>SOLICITUD BONO ARTICULO 29º LEY 20.198</t>
  </si>
  <si>
    <t>SOLICITUD BONO ARTICULO 29º y 30º LEY 20.313 y ARTICULO 29° LEY 20.198</t>
  </si>
  <si>
    <t xml:space="preserve">SOLICITUD BONO APROBADO POR DICTAMEN N° 90.277 DE 13.11.2015 </t>
  </si>
  <si>
    <t xml:space="preserve">CONTRALORIA GENERAL CARLOS IBAÑEZ DEL CAMPO </t>
  </si>
  <si>
    <t>DICTAMEN° 90.277 DEL 13.11.2015</t>
  </si>
  <si>
    <t>Total a Cancelar</t>
  </si>
  <si>
    <t xml:space="preserve">MUNICIPAL TOTALES </t>
  </si>
  <si>
    <t>EDUCACIÓN TOTALES</t>
  </si>
  <si>
    <t>JUNJI TOTALES</t>
  </si>
  <si>
    <t xml:space="preserve"> </t>
  </si>
  <si>
    <t>No administra</t>
  </si>
  <si>
    <t>AYSÉN</t>
  </si>
  <si>
    <t>COYHAIQUE</t>
  </si>
  <si>
    <t>FUNCIONARIOS MUNICIPALES, ASISTENTES A LA EDUCACIÓN Y TRABAJADORAS JUNJI VTF</t>
  </si>
  <si>
    <t>Monto a Pago Trabajadoras JUNJI VTF</t>
  </si>
  <si>
    <t>TRABAJADORAS JUNJI VTF</t>
  </si>
  <si>
    <t>CUARTO TRIMESTRE DE 2019</t>
  </si>
  <si>
    <t>DICIEMBRE</t>
  </si>
  <si>
    <t>Total a pagar 4ta Cuota ($)</t>
  </si>
  <si>
    <t>CONSOLIDADO CUARTO TRIMESTRE DE 2019</t>
  </si>
  <si>
    <t>SLE</t>
  </si>
  <si>
    <t>Nº Asistentes Educación JUNJI VTF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</si>
</sst>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173">
    <xf numFmtId="0" fontId="0" fillId="0" borderId="0" xfId="0"/>
    <xf numFmtId="0" fontId="5" fillId="0" borderId="0" xfId="0" applyFont="1"/>
    <xf numFmtId="164" fontId="0" fillId="0" borderId="0" xfId="0" applyNumberFormat="1"/>
    <xf numFmtId="0" fontId="2" fillId="0" borderId="0" xfId="0" applyFont="1"/>
    <xf numFmtId="0" fontId="5" fillId="0" borderId="0" xfId="0" applyFont="1" applyBorder="1"/>
    <xf numFmtId="0" fontId="0" fillId="0" borderId="0" xfId="0" applyFont="1"/>
    <xf numFmtId="164" fontId="0" fillId="0" borderId="0" xfId="0" applyNumberFormat="1" applyFont="1"/>
    <xf numFmtId="0" fontId="8" fillId="0" borderId="0" xfId="0" applyFont="1"/>
    <xf numFmtId="0" fontId="10" fillId="0" borderId="0" xfId="0" applyFont="1"/>
    <xf numFmtId="0" fontId="9" fillId="0" borderId="18" xfId="0" applyFont="1" applyBorder="1" applyAlignment="1">
      <alignment horizontal="center" vertical="center" wrapText="1"/>
    </xf>
    <xf numFmtId="165" fontId="0" fillId="0" borderId="0" xfId="0" applyNumberForma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/>
    <xf numFmtId="165" fontId="0" fillId="0" borderId="0" xfId="1" applyNumberFormat="1" applyFont="1" applyBorder="1"/>
    <xf numFmtId="164" fontId="9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1" applyNumberFormat="1" applyFont="1"/>
    <xf numFmtId="3" fontId="13" fillId="0" borderId="2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164" fontId="7" fillId="0" borderId="22" xfId="0" applyNumberFormat="1" applyFont="1" applyBorder="1"/>
    <xf numFmtId="165" fontId="15" fillId="2" borderId="5" xfId="1" applyNumberFormat="1" applyFont="1" applyFill="1" applyBorder="1" applyAlignment="1" applyProtection="1"/>
    <xf numFmtId="164" fontId="7" fillId="2" borderId="18" xfId="0" applyNumberFormat="1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5" fillId="0" borderId="8" xfId="0" applyNumberFormat="1" applyFont="1" applyFill="1" applyBorder="1" applyAlignment="1" applyProtection="1">
      <alignment horizontal="center"/>
    </xf>
    <xf numFmtId="0" fontId="15" fillId="0" borderId="9" xfId="0" applyNumberFormat="1" applyFont="1" applyFill="1" applyBorder="1" applyAlignment="1" applyProtection="1">
      <alignment horizontal="center"/>
    </xf>
    <xf numFmtId="49" fontId="15" fillId="0" borderId="9" xfId="0" applyNumberFormat="1" applyFont="1" applyFill="1" applyBorder="1" applyAlignment="1" applyProtection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 applyProtection="1"/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3" fontId="13" fillId="0" borderId="13" xfId="0" applyNumberFormat="1" applyFont="1" applyFill="1" applyBorder="1" applyAlignment="1" applyProtection="1">
      <alignment horizontal="center" vertical="center" wrapText="1"/>
    </xf>
    <xf numFmtId="3" fontId="13" fillId="0" borderId="5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49" fontId="15" fillId="0" borderId="2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165" fontId="15" fillId="0" borderId="25" xfId="1" applyNumberFormat="1" applyFont="1" applyFill="1" applyBorder="1" applyAlignment="1" applyProtection="1"/>
    <xf numFmtId="3" fontId="15" fillId="0" borderId="25" xfId="0" applyNumberFormat="1" applyFont="1" applyFill="1" applyBorder="1" applyAlignment="1" applyProtection="1"/>
    <xf numFmtId="3" fontId="15" fillId="0" borderId="5" xfId="0" applyNumberFormat="1" applyFont="1" applyFill="1" applyBorder="1" applyAlignment="1" applyProtection="1"/>
    <xf numFmtId="3" fontId="15" fillId="0" borderId="4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/>
    <xf numFmtId="0" fontId="15" fillId="0" borderId="17" xfId="0" applyNumberFormat="1" applyFont="1" applyFill="1" applyBorder="1" applyAlignment="1" applyProtection="1"/>
    <xf numFmtId="165" fontId="15" fillId="0" borderId="13" xfId="1" applyNumberFormat="1" applyFont="1" applyFill="1" applyBorder="1" applyAlignment="1" applyProtection="1"/>
    <xf numFmtId="3" fontId="15" fillId="0" borderId="13" xfId="0" applyNumberFormat="1" applyFont="1" applyFill="1" applyBorder="1" applyAlignment="1" applyProtection="1"/>
    <xf numFmtId="3" fontId="15" fillId="0" borderId="14" xfId="0" applyNumberFormat="1" applyFont="1" applyFill="1" applyBorder="1" applyAlignment="1" applyProtection="1"/>
    <xf numFmtId="165" fontId="7" fillId="0" borderId="4" xfId="0" applyNumberFormat="1" applyFont="1" applyBorder="1" applyAlignment="1">
      <alignment horizontal="right"/>
    </xf>
    <xf numFmtId="165" fontId="7" fillId="0" borderId="43" xfId="0" applyNumberFormat="1" applyFont="1" applyBorder="1"/>
    <xf numFmtId="165" fontId="7" fillId="0" borderId="32" xfId="0" applyNumberFormat="1" applyFont="1" applyBorder="1"/>
    <xf numFmtId="165" fontId="7" fillId="0" borderId="19" xfId="0" applyNumberFormat="1" applyFont="1" applyBorder="1"/>
    <xf numFmtId="3" fontId="15" fillId="2" borderId="5" xfId="0" applyNumberFormat="1" applyFont="1" applyFill="1" applyBorder="1" applyAlignment="1" applyProtection="1"/>
    <xf numFmtId="164" fontId="7" fillId="0" borderId="5" xfId="0" applyNumberFormat="1" applyFont="1" applyBorder="1"/>
    <xf numFmtId="165" fontId="7" fillId="0" borderId="43" xfId="0" applyNumberFormat="1" applyFont="1" applyFill="1" applyBorder="1"/>
    <xf numFmtId="0" fontId="16" fillId="0" borderId="12" xfId="3" applyFont="1" applyFill="1" applyBorder="1" applyAlignment="1">
      <alignment horizontal="center"/>
    </xf>
    <xf numFmtId="0" fontId="16" fillId="0" borderId="4" xfId="3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wrapText="1"/>
    </xf>
    <xf numFmtId="0" fontId="17" fillId="0" borderId="1" xfId="0" applyFont="1" applyBorder="1"/>
    <xf numFmtId="0" fontId="17" fillId="0" borderId="25" xfId="0" applyFont="1" applyBorder="1" applyAlignment="1">
      <alignment horizontal="right"/>
    </xf>
    <xf numFmtId="165" fontId="17" fillId="0" borderId="22" xfId="1" applyNumberFormat="1" applyFont="1" applyBorder="1"/>
    <xf numFmtId="0" fontId="17" fillId="0" borderId="3" xfId="0" applyFont="1" applyBorder="1"/>
    <xf numFmtId="0" fontId="17" fillId="0" borderId="42" xfId="0" applyFont="1" applyBorder="1" applyAlignment="1">
      <alignment horizontal="right"/>
    </xf>
    <xf numFmtId="165" fontId="17" fillId="0" borderId="26" xfId="1" applyNumberFormat="1" applyFont="1" applyBorder="1"/>
    <xf numFmtId="0" fontId="17" fillId="0" borderId="42" xfId="0" applyFont="1" applyFill="1" applyBorder="1" applyAlignment="1">
      <alignment horizontal="right"/>
    </xf>
    <xf numFmtId="165" fontId="17" fillId="0" borderId="26" xfId="1" applyNumberFormat="1" applyFont="1" applyFill="1" applyBorder="1"/>
    <xf numFmtId="165" fontId="17" fillId="0" borderId="42" xfId="0" applyNumberFormat="1" applyFont="1" applyBorder="1" applyAlignment="1">
      <alignment horizontal="right"/>
    </xf>
    <xf numFmtId="0" fontId="17" fillId="0" borderId="3" xfId="0" applyFont="1" applyFill="1" applyBorder="1"/>
    <xf numFmtId="165" fontId="17" fillId="0" borderId="42" xfId="1" applyNumberFormat="1" applyFont="1" applyFill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166" fontId="17" fillId="2" borderId="26" xfId="1" applyNumberFormat="1" applyFont="1" applyFill="1" applyBorder="1"/>
    <xf numFmtId="0" fontId="18" fillId="0" borderId="3" xfId="0" applyFont="1" applyBorder="1"/>
    <xf numFmtId="0" fontId="17" fillId="0" borderId="17" xfId="0" applyFont="1" applyBorder="1"/>
    <xf numFmtId="165" fontId="17" fillId="0" borderId="27" xfId="1" applyNumberFormat="1" applyFont="1" applyBorder="1"/>
    <xf numFmtId="0" fontId="16" fillId="0" borderId="4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3" xfId="0" applyNumberFormat="1" applyFont="1" applyFill="1" applyBorder="1" applyAlignment="1" applyProtection="1">
      <alignment horizontal="center"/>
    </xf>
    <xf numFmtId="0" fontId="16" fillId="0" borderId="35" xfId="0" applyNumberFormat="1" applyFont="1" applyFill="1" applyBorder="1" applyAlignment="1" applyProtection="1">
      <alignment horizontal="center"/>
    </xf>
    <xf numFmtId="0" fontId="18" fillId="0" borderId="36" xfId="0" applyNumberFormat="1" applyFont="1" applyFill="1" applyBorder="1" applyAlignment="1" applyProtection="1">
      <alignment horizontal="center"/>
    </xf>
    <xf numFmtId="0" fontId="16" fillId="0" borderId="37" xfId="0" applyNumberFormat="1" applyFont="1" applyFill="1" applyBorder="1" applyAlignment="1" applyProtection="1">
      <alignment horizont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28" xfId="0" applyNumberFormat="1" applyFont="1" applyFill="1" applyBorder="1" applyAlignment="1" applyProtection="1">
      <alignment horizontal="center"/>
    </xf>
    <xf numFmtId="49" fontId="18" fillId="0" borderId="7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165" fontId="18" fillId="0" borderId="23" xfId="1" applyNumberFormat="1" applyFont="1" applyFill="1" applyBorder="1" applyAlignment="1" applyProtection="1"/>
    <xf numFmtId="3" fontId="18" fillId="0" borderId="22" xfId="0" applyNumberFormat="1" applyFont="1" applyFill="1" applyBorder="1" applyAlignment="1" applyProtection="1"/>
    <xf numFmtId="0" fontId="18" fillId="0" borderId="8" xfId="0" applyNumberFormat="1" applyFont="1" applyFill="1" applyBorder="1" applyAlignment="1" applyProtection="1">
      <alignment horizontal="center"/>
    </xf>
    <xf numFmtId="0" fontId="18" fillId="0" borderId="29" xfId="0" applyNumberFormat="1" applyFont="1" applyFill="1" applyBorder="1" applyAlignment="1" applyProtection="1">
      <alignment horizontal="center"/>
    </xf>
    <xf numFmtId="49" fontId="18" fillId="0" borderId="9" xfId="0" applyNumberFormat="1" applyFont="1" applyFill="1" applyBorder="1" applyAlignment="1" applyProtection="1">
      <alignment horizontal="center"/>
    </xf>
    <xf numFmtId="0" fontId="18" fillId="0" borderId="33" xfId="0" applyNumberFormat="1" applyFont="1" applyFill="1" applyBorder="1" applyAlignment="1" applyProtection="1"/>
    <xf numFmtId="3" fontId="18" fillId="0" borderId="39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>
      <alignment horizontal="center"/>
    </xf>
    <xf numFmtId="165" fontId="17" fillId="0" borderId="23" xfId="1" applyNumberFormat="1" applyFont="1" applyFill="1" applyBorder="1" applyAlignment="1" applyProtection="1"/>
    <xf numFmtId="3" fontId="17" fillId="0" borderId="39" xfId="0" applyNumberFormat="1" applyFont="1" applyFill="1" applyBorder="1" applyAlignment="1" applyProtection="1"/>
    <xf numFmtId="165" fontId="18" fillId="0" borderId="38" xfId="1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>
      <alignment horizontal="center"/>
    </xf>
    <xf numFmtId="0" fontId="18" fillId="0" borderId="30" xfId="0" applyNumberFormat="1" applyFont="1" applyFill="1" applyBorder="1" applyAlignment="1" applyProtection="1">
      <alignment horizontal="center"/>
    </xf>
    <xf numFmtId="0" fontId="18" fillId="0" borderId="11" xfId="0" applyNumberFormat="1" applyFont="1" applyFill="1" applyBorder="1" applyAlignment="1" applyProtection="1">
      <alignment horizontal="center"/>
    </xf>
    <xf numFmtId="0" fontId="18" fillId="0" borderId="34" xfId="0" applyNumberFormat="1" applyFont="1" applyFill="1" applyBorder="1" applyAlignment="1" applyProtection="1"/>
    <xf numFmtId="165" fontId="18" fillId="0" borderId="5" xfId="1" applyNumberFormat="1" applyFont="1" applyFill="1" applyBorder="1" applyAlignment="1" applyProtection="1"/>
    <xf numFmtId="3" fontId="18" fillId="0" borderId="19" xfId="0" applyNumberFormat="1" applyFont="1" applyFill="1" applyBorder="1" applyAlignment="1" applyProtection="1"/>
    <xf numFmtId="164" fontId="7" fillId="0" borderId="40" xfId="0" applyNumberFormat="1" applyFont="1" applyBorder="1"/>
    <xf numFmtId="0" fontId="17" fillId="0" borderId="42" xfId="0" applyFont="1" applyBorder="1" applyAlignment="1">
      <alignment horizontal="left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3" fontId="16" fillId="0" borderId="14" xfId="0" applyNumberFormat="1" applyFont="1" applyFill="1" applyBorder="1" applyAlignment="1" applyProtection="1">
      <alignment horizontal="center" wrapText="1"/>
    </xf>
    <xf numFmtId="0" fontId="18" fillId="0" borderId="44" xfId="0" applyNumberFormat="1" applyFont="1" applyFill="1" applyBorder="1" applyAlignment="1" applyProtection="1"/>
    <xf numFmtId="165" fontId="19" fillId="0" borderId="6" xfId="1" applyNumberFormat="1" applyFont="1" applyFill="1" applyBorder="1" applyAlignment="1" applyProtection="1"/>
    <xf numFmtId="0" fontId="18" fillId="0" borderId="3" xfId="0" applyNumberFormat="1" applyFont="1" applyFill="1" applyBorder="1" applyAlignment="1" applyProtection="1"/>
    <xf numFmtId="165" fontId="18" fillId="0" borderId="8" xfId="1" applyNumberFormat="1" applyFont="1" applyFill="1" applyBorder="1" applyAlignment="1" applyProtection="1"/>
    <xf numFmtId="3" fontId="18" fillId="0" borderId="33" xfId="0" applyNumberFormat="1" applyFont="1" applyFill="1" applyBorder="1" applyAlignment="1" applyProtection="1"/>
    <xf numFmtId="165" fontId="17" fillId="0" borderId="8" xfId="1" applyNumberFormat="1" applyFont="1" applyFill="1" applyBorder="1" applyAlignment="1" applyProtection="1"/>
    <xf numFmtId="3" fontId="17" fillId="0" borderId="33" xfId="0" applyNumberFormat="1" applyFont="1" applyFill="1" applyBorder="1" applyAlignment="1" applyProtection="1"/>
    <xf numFmtId="0" fontId="18" fillId="2" borderId="8" xfId="0" applyNumberFormat="1" applyFont="1" applyFill="1" applyBorder="1" applyAlignment="1" applyProtection="1">
      <alignment horizontal="center"/>
    </xf>
    <xf numFmtId="0" fontId="18" fillId="2" borderId="29" xfId="0" applyNumberFormat="1" applyFont="1" applyFill="1" applyBorder="1" applyAlignment="1" applyProtection="1">
      <alignment horizontal="center"/>
    </xf>
    <xf numFmtId="0" fontId="18" fillId="2" borderId="9" xfId="0" applyNumberFormat="1" applyFont="1" applyFill="1" applyBorder="1" applyAlignment="1" applyProtection="1">
      <alignment horizontal="center"/>
    </xf>
    <xf numFmtId="0" fontId="18" fillId="2" borderId="3" xfId="0" applyNumberFormat="1" applyFont="1" applyFill="1" applyBorder="1" applyAlignment="1" applyProtection="1"/>
    <xf numFmtId="165" fontId="18" fillId="2" borderId="8" xfId="1" applyNumberFormat="1" applyFont="1" applyFill="1" applyBorder="1" applyAlignment="1" applyProtection="1"/>
    <xf numFmtId="3" fontId="18" fillId="2" borderId="33" xfId="0" applyNumberFormat="1" applyFont="1" applyFill="1" applyBorder="1" applyAlignment="1" applyProtection="1"/>
    <xf numFmtId="165" fontId="17" fillId="0" borderId="8" xfId="1" applyNumberFormat="1" applyFont="1" applyFill="1" applyBorder="1" applyAlignment="1">
      <alignment horizontal="right"/>
    </xf>
    <xf numFmtId="165" fontId="17" fillId="0" borderId="33" xfId="1" applyNumberFormat="1" applyFont="1" applyBorder="1"/>
    <xf numFmtId="165" fontId="18" fillId="2" borderId="33" xfId="1" applyNumberFormat="1" applyFont="1" applyFill="1" applyBorder="1" applyAlignment="1" applyProtection="1"/>
    <xf numFmtId="165" fontId="18" fillId="2" borderId="8" xfId="1" applyNumberFormat="1" applyFont="1" applyFill="1" applyBorder="1" applyAlignment="1" applyProtection="1">
      <alignment horizontal="left"/>
    </xf>
    <xf numFmtId="3" fontId="19" fillId="0" borderId="33" xfId="0" applyNumberFormat="1" applyFont="1" applyFill="1" applyBorder="1" applyAlignment="1" applyProtection="1"/>
    <xf numFmtId="0" fontId="18" fillId="2" borderId="45" xfId="0" applyNumberFormat="1" applyFont="1" applyFill="1" applyBorder="1" applyAlignment="1" applyProtection="1">
      <alignment horizontal="center"/>
    </xf>
    <xf numFmtId="0" fontId="18" fillId="2" borderId="46" xfId="0" applyNumberFormat="1" applyFont="1" applyFill="1" applyBorder="1" applyAlignment="1" applyProtection="1">
      <alignment horizontal="center"/>
    </xf>
    <xf numFmtId="0" fontId="18" fillId="2" borderId="47" xfId="0" applyNumberFormat="1" applyFont="1" applyFill="1" applyBorder="1" applyAlignment="1" applyProtection="1">
      <alignment horizontal="center"/>
    </xf>
    <xf numFmtId="0" fontId="18" fillId="2" borderId="48" xfId="0" applyNumberFormat="1" applyFont="1" applyFill="1" applyBorder="1" applyAlignment="1" applyProtection="1"/>
    <xf numFmtId="165" fontId="18" fillId="2" borderId="45" xfId="1" applyNumberFormat="1" applyFont="1" applyFill="1" applyBorder="1" applyAlignment="1" applyProtection="1">
      <alignment horizontal="left"/>
    </xf>
    <xf numFmtId="3" fontId="18" fillId="2" borderId="49" xfId="0" applyNumberFormat="1" applyFont="1" applyFill="1" applyBorder="1" applyAlignment="1" applyProtection="1"/>
    <xf numFmtId="165" fontId="0" fillId="0" borderId="0" xfId="0" applyNumberFormat="1" applyFont="1" applyBorder="1"/>
    <xf numFmtId="0" fontId="12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5" fillId="0" borderId="4" xfId="0" applyNumberFormat="1" applyFont="1" applyFill="1" applyBorder="1" applyAlignment="1" applyProtection="1">
      <alignment horizontal="center"/>
    </xf>
    <xf numFmtId="0" fontId="15" fillId="0" borderId="12" xfId="0" applyNumberFormat="1" applyFont="1" applyFill="1" applyBorder="1" applyAlignment="1" applyProtection="1">
      <alignment horizontal="center"/>
    </xf>
    <xf numFmtId="17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5" fillId="2" borderId="4" xfId="0" applyNumberFormat="1" applyFont="1" applyFill="1" applyBorder="1" applyAlignment="1" applyProtection="1">
      <alignment horizontal="center"/>
    </xf>
    <xf numFmtId="0" fontId="15" fillId="2" borderId="12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 2" xfId="2"/>
    <cellStyle name="Normal_Hoja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3"/>
  <sheetViews>
    <sheetView zoomScale="96" zoomScaleNormal="96" workbookViewId="0">
      <selection activeCell="J72" sqref="J72"/>
    </sheetView>
  </sheetViews>
  <sheetFormatPr baseColWidth="10" defaultRowHeight="15" x14ac:dyDescent="0.25"/>
  <cols>
    <col min="1" max="1" width="6.42578125" style="5" customWidth="1"/>
    <col min="2" max="2" width="6.28515625" style="27" customWidth="1"/>
    <col min="3" max="3" width="9.5703125" style="5" customWidth="1"/>
    <col min="4" max="5" width="9.42578125" style="5" customWidth="1"/>
    <col min="6" max="6" width="29" style="5" customWidth="1"/>
    <col min="7" max="7" width="20.28515625" style="5" customWidth="1"/>
    <col min="8" max="8" width="21.42578125" style="5" customWidth="1"/>
    <col min="9" max="9" width="19.28515625" style="5" customWidth="1"/>
    <col min="10" max="10" width="23.85546875" style="5" customWidth="1"/>
    <col min="11" max="255" width="11.42578125" style="5"/>
    <col min="256" max="256" width="6.42578125" style="5" customWidth="1"/>
    <col min="257" max="257" width="5" style="5" customWidth="1"/>
    <col min="258" max="258" width="6.28515625" style="5" customWidth="1"/>
    <col min="259" max="259" width="8.85546875" style="5" customWidth="1"/>
    <col min="260" max="260" width="9.5703125" style="5" customWidth="1"/>
    <col min="261" max="261" width="30.85546875" style="5" customWidth="1"/>
    <col min="262" max="262" width="16.7109375" style="5" customWidth="1"/>
    <col min="263" max="263" width="14.5703125" style="5" customWidth="1"/>
    <col min="264" max="264" width="15.140625" style="5" customWidth="1"/>
    <col min="265" max="511" width="11.42578125" style="5"/>
    <col min="512" max="512" width="6.42578125" style="5" customWidth="1"/>
    <col min="513" max="513" width="5" style="5" customWidth="1"/>
    <col min="514" max="514" width="6.28515625" style="5" customWidth="1"/>
    <col min="515" max="515" width="8.85546875" style="5" customWidth="1"/>
    <col min="516" max="516" width="9.5703125" style="5" customWidth="1"/>
    <col min="517" max="517" width="30.85546875" style="5" customWidth="1"/>
    <col min="518" max="518" width="16.7109375" style="5" customWidth="1"/>
    <col min="519" max="519" width="14.5703125" style="5" customWidth="1"/>
    <col min="520" max="520" width="15.140625" style="5" customWidth="1"/>
    <col min="521" max="767" width="11.42578125" style="5"/>
    <col min="768" max="768" width="6.42578125" style="5" customWidth="1"/>
    <col min="769" max="769" width="5" style="5" customWidth="1"/>
    <col min="770" max="770" width="6.28515625" style="5" customWidth="1"/>
    <col min="771" max="771" width="8.85546875" style="5" customWidth="1"/>
    <col min="772" max="772" width="9.5703125" style="5" customWidth="1"/>
    <col min="773" max="773" width="30.85546875" style="5" customWidth="1"/>
    <col min="774" max="774" width="16.7109375" style="5" customWidth="1"/>
    <col min="775" max="775" width="14.5703125" style="5" customWidth="1"/>
    <col min="776" max="776" width="15.140625" style="5" customWidth="1"/>
    <col min="777" max="1023" width="11.42578125" style="5"/>
    <col min="1024" max="1024" width="6.42578125" style="5" customWidth="1"/>
    <col min="1025" max="1025" width="5" style="5" customWidth="1"/>
    <col min="1026" max="1026" width="6.28515625" style="5" customWidth="1"/>
    <col min="1027" max="1027" width="8.85546875" style="5" customWidth="1"/>
    <col min="1028" max="1028" width="9.5703125" style="5" customWidth="1"/>
    <col min="1029" max="1029" width="30.85546875" style="5" customWidth="1"/>
    <col min="1030" max="1030" width="16.7109375" style="5" customWidth="1"/>
    <col min="1031" max="1031" width="14.5703125" style="5" customWidth="1"/>
    <col min="1032" max="1032" width="15.140625" style="5" customWidth="1"/>
    <col min="1033" max="1279" width="11.42578125" style="5"/>
    <col min="1280" max="1280" width="6.42578125" style="5" customWidth="1"/>
    <col min="1281" max="1281" width="5" style="5" customWidth="1"/>
    <col min="1282" max="1282" width="6.28515625" style="5" customWidth="1"/>
    <col min="1283" max="1283" width="8.85546875" style="5" customWidth="1"/>
    <col min="1284" max="1284" width="9.5703125" style="5" customWidth="1"/>
    <col min="1285" max="1285" width="30.85546875" style="5" customWidth="1"/>
    <col min="1286" max="1286" width="16.7109375" style="5" customWidth="1"/>
    <col min="1287" max="1287" width="14.5703125" style="5" customWidth="1"/>
    <col min="1288" max="1288" width="15.140625" style="5" customWidth="1"/>
    <col min="1289" max="1535" width="11.42578125" style="5"/>
    <col min="1536" max="1536" width="6.42578125" style="5" customWidth="1"/>
    <col min="1537" max="1537" width="5" style="5" customWidth="1"/>
    <col min="1538" max="1538" width="6.28515625" style="5" customWidth="1"/>
    <col min="1539" max="1539" width="8.85546875" style="5" customWidth="1"/>
    <col min="1540" max="1540" width="9.5703125" style="5" customWidth="1"/>
    <col min="1541" max="1541" width="30.85546875" style="5" customWidth="1"/>
    <col min="1542" max="1542" width="16.7109375" style="5" customWidth="1"/>
    <col min="1543" max="1543" width="14.5703125" style="5" customWidth="1"/>
    <col min="1544" max="1544" width="15.140625" style="5" customWidth="1"/>
    <col min="1545" max="1791" width="11.42578125" style="5"/>
    <col min="1792" max="1792" width="6.42578125" style="5" customWidth="1"/>
    <col min="1793" max="1793" width="5" style="5" customWidth="1"/>
    <col min="1794" max="1794" width="6.28515625" style="5" customWidth="1"/>
    <col min="1795" max="1795" width="8.85546875" style="5" customWidth="1"/>
    <col min="1796" max="1796" width="9.5703125" style="5" customWidth="1"/>
    <col min="1797" max="1797" width="30.85546875" style="5" customWidth="1"/>
    <col min="1798" max="1798" width="16.7109375" style="5" customWidth="1"/>
    <col min="1799" max="1799" width="14.5703125" style="5" customWidth="1"/>
    <col min="1800" max="1800" width="15.140625" style="5" customWidth="1"/>
    <col min="1801" max="2047" width="11.42578125" style="5"/>
    <col min="2048" max="2048" width="6.42578125" style="5" customWidth="1"/>
    <col min="2049" max="2049" width="5" style="5" customWidth="1"/>
    <col min="2050" max="2050" width="6.28515625" style="5" customWidth="1"/>
    <col min="2051" max="2051" width="8.85546875" style="5" customWidth="1"/>
    <col min="2052" max="2052" width="9.5703125" style="5" customWidth="1"/>
    <col min="2053" max="2053" width="30.85546875" style="5" customWidth="1"/>
    <col min="2054" max="2054" width="16.7109375" style="5" customWidth="1"/>
    <col min="2055" max="2055" width="14.5703125" style="5" customWidth="1"/>
    <col min="2056" max="2056" width="15.140625" style="5" customWidth="1"/>
    <col min="2057" max="2303" width="11.42578125" style="5"/>
    <col min="2304" max="2304" width="6.42578125" style="5" customWidth="1"/>
    <col min="2305" max="2305" width="5" style="5" customWidth="1"/>
    <col min="2306" max="2306" width="6.28515625" style="5" customWidth="1"/>
    <col min="2307" max="2307" width="8.85546875" style="5" customWidth="1"/>
    <col min="2308" max="2308" width="9.5703125" style="5" customWidth="1"/>
    <col min="2309" max="2309" width="30.85546875" style="5" customWidth="1"/>
    <col min="2310" max="2310" width="16.7109375" style="5" customWidth="1"/>
    <col min="2311" max="2311" width="14.5703125" style="5" customWidth="1"/>
    <col min="2312" max="2312" width="15.140625" style="5" customWidth="1"/>
    <col min="2313" max="2559" width="11.42578125" style="5"/>
    <col min="2560" max="2560" width="6.42578125" style="5" customWidth="1"/>
    <col min="2561" max="2561" width="5" style="5" customWidth="1"/>
    <col min="2562" max="2562" width="6.28515625" style="5" customWidth="1"/>
    <col min="2563" max="2563" width="8.85546875" style="5" customWidth="1"/>
    <col min="2564" max="2564" width="9.5703125" style="5" customWidth="1"/>
    <col min="2565" max="2565" width="30.85546875" style="5" customWidth="1"/>
    <col min="2566" max="2566" width="16.7109375" style="5" customWidth="1"/>
    <col min="2567" max="2567" width="14.5703125" style="5" customWidth="1"/>
    <col min="2568" max="2568" width="15.140625" style="5" customWidth="1"/>
    <col min="2569" max="2815" width="11.42578125" style="5"/>
    <col min="2816" max="2816" width="6.42578125" style="5" customWidth="1"/>
    <col min="2817" max="2817" width="5" style="5" customWidth="1"/>
    <col min="2818" max="2818" width="6.28515625" style="5" customWidth="1"/>
    <col min="2819" max="2819" width="8.85546875" style="5" customWidth="1"/>
    <col min="2820" max="2820" width="9.5703125" style="5" customWidth="1"/>
    <col min="2821" max="2821" width="30.85546875" style="5" customWidth="1"/>
    <col min="2822" max="2822" width="16.7109375" style="5" customWidth="1"/>
    <col min="2823" max="2823" width="14.5703125" style="5" customWidth="1"/>
    <col min="2824" max="2824" width="15.140625" style="5" customWidth="1"/>
    <col min="2825" max="3071" width="11.42578125" style="5"/>
    <col min="3072" max="3072" width="6.42578125" style="5" customWidth="1"/>
    <col min="3073" max="3073" width="5" style="5" customWidth="1"/>
    <col min="3074" max="3074" width="6.28515625" style="5" customWidth="1"/>
    <col min="3075" max="3075" width="8.85546875" style="5" customWidth="1"/>
    <col min="3076" max="3076" width="9.5703125" style="5" customWidth="1"/>
    <col min="3077" max="3077" width="30.85546875" style="5" customWidth="1"/>
    <col min="3078" max="3078" width="16.7109375" style="5" customWidth="1"/>
    <col min="3079" max="3079" width="14.5703125" style="5" customWidth="1"/>
    <col min="3080" max="3080" width="15.140625" style="5" customWidth="1"/>
    <col min="3081" max="3327" width="11.42578125" style="5"/>
    <col min="3328" max="3328" width="6.42578125" style="5" customWidth="1"/>
    <col min="3329" max="3329" width="5" style="5" customWidth="1"/>
    <col min="3330" max="3330" width="6.28515625" style="5" customWidth="1"/>
    <col min="3331" max="3331" width="8.85546875" style="5" customWidth="1"/>
    <col min="3332" max="3332" width="9.5703125" style="5" customWidth="1"/>
    <col min="3333" max="3333" width="30.85546875" style="5" customWidth="1"/>
    <col min="3334" max="3334" width="16.7109375" style="5" customWidth="1"/>
    <col min="3335" max="3335" width="14.5703125" style="5" customWidth="1"/>
    <col min="3336" max="3336" width="15.140625" style="5" customWidth="1"/>
    <col min="3337" max="3583" width="11.42578125" style="5"/>
    <col min="3584" max="3584" width="6.42578125" style="5" customWidth="1"/>
    <col min="3585" max="3585" width="5" style="5" customWidth="1"/>
    <col min="3586" max="3586" width="6.28515625" style="5" customWidth="1"/>
    <col min="3587" max="3587" width="8.85546875" style="5" customWidth="1"/>
    <col min="3588" max="3588" width="9.5703125" style="5" customWidth="1"/>
    <col min="3589" max="3589" width="30.85546875" style="5" customWidth="1"/>
    <col min="3590" max="3590" width="16.7109375" style="5" customWidth="1"/>
    <col min="3591" max="3591" width="14.5703125" style="5" customWidth="1"/>
    <col min="3592" max="3592" width="15.140625" style="5" customWidth="1"/>
    <col min="3593" max="3839" width="11.42578125" style="5"/>
    <col min="3840" max="3840" width="6.42578125" style="5" customWidth="1"/>
    <col min="3841" max="3841" width="5" style="5" customWidth="1"/>
    <col min="3842" max="3842" width="6.28515625" style="5" customWidth="1"/>
    <col min="3843" max="3843" width="8.85546875" style="5" customWidth="1"/>
    <col min="3844" max="3844" width="9.5703125" style="5" customWidth="1"/>
    <col min="3845" max="3845" width="30.85546875" style="5" customWidth="1"/>
    <col min="3846" max="3846" width="16.7109375" style="5" customWidth="1"/>
    <col min="3847" max="3847" width="14.5703125" style="5" customWidth="1"/>
    <col min="3848" max="3848" width="15.140625" style="5" customWidth="1"/>
    <col min="3849" max="4095" width="11.42578125" style="5"/>
    <col min="4096" max="4096" width="6.42578125" style="5" customWidth="1"/>
    <col min="4097" max="4097" width="5" style="5" customWidth="1"/>
    <col min="4098" max="4098" width="6.28515625" style="5" customWidth="1"/>
    <col min="4099" max="4099" width="8.85546875" style="5" customWidth="1"/>
    <col min="4100" max="4100" width="9.5703125" style="5" customWidth="1"/>
    <col min="4101" max="4101" width="30.85546875" style="5" customWidth="1"/>
    <col min="4102" max="4102" width="16.7109375" style="5" customWidth="1"/>
    <col min="4103" max="4103" width="14.5703125" style="5" customWidth="1"/>
    <col min="4104" max="4104" width="15.140625" style="5" customWidth="1"/>
    <col min="4105" max="4351" width="11.42578125" style="5"/>
    <col min="4352" max="4352" width="6.42578125" style="5" customWidth="1"/>
    <col min="4353" max="4353" width="5" style="5" customWidth="1"/>
    <col min="4354" max="4354" width="6.28515625" style="5" customWidth="1"/>
    <col min="4355" max="4355" width="8.85546875" style="5" customWidth="1"/>
    <col min="4356" max="4356" width="9.5703125" style="5" customWidth="1"/>
    <col min="4357" max="4357" width="30.85546875" style="5" customWidth="1"/>
    <col min="4358" max="4358" width="16.7109375" style="5" customWidth="1"/>
    <col min="4359" max="4359" width="14.5703125" style="5" customWidth="1"/>
    <col min="4360" max="4360" width="15.140625" style="5" customWidth="1"/>
    <col min="4361" max="4607" width="11.42578125" style="5"/>
    <col min="4608" max="4608" width="6.42578125" style="5" customWidth="1"/>
    <col min="4609" max="4609" width="5" style="5" customWidth="1"/>
    <col min="4610" max="4610" width="6.28515625" style="5" customWidth="1"/>
    <col min="4611" max="4611" width="8.85546875" style="5" customWidth="1"/>
    <col min="4612" max="4612" width="9.5703125" style="5" customWidth="1"/>
    <col min="4613" max="4613" width="30.85546875" style="5" customWidth="1"/>
    <col min="4614" max="4614" width="16.7109375" style="5" customWidth="1"/>
    <col min="4615" max="4615" width="14.5703125" style="5" customWidth="1"/>
    <col min="4616" max="4616" width="15.140625" style="5" customWidth="1"/>
    <col min="4617" max="4863" width="11.42578125" style="5"/>
    <col min="4864" max="4864" width="6.42578125" style="5" customWidth="1"/>
    <col min="4865" max="4865" width="5" style="5" customWidth="1"/>
    <col min="4866" max="4866" width="6.28515625" style="5" customWidth="1"/>
    <col min="4867" max="4867" width="8.85546875" style="5" customWidth="1"/>
    <col min="4868" max="4868" width="9.5703125" style="5" customWidth="1"/>
    <col min="4869" max="4869" width="30.85546875" style="5" customWidth="1"/>
    <col min="4870" max="4870" width="16.7109375" style="5" customWidth="1"/>
    <col min="4871" max="4871" width="14.5703125" style="5" customWidth="1"/>
    <col min="4872" max="4872" width="15.140625" style="5" customWidth="1"/>
    <col min="4873" max="5119" width="11.42578125" style="5"/>
    <col min="5120" max="5120" width="6.42578125" style="5" customWidth="1"/>
    <col min="5121" max="5121" width="5" style="5" customWidth="1"/>
    <col min="5122" max="5122" width="6.28515625" style="5" customWidth="1"/>
    <col min="5123" max="5123" width="8.85546875" style="5" customWidth="1"/>
    <col min="5124" max="5124" width="9.5703125" style="5" customWidth="1"/>
    <col min="5125" max="5125" width="30.85546875" style="5" customWidth="1"/>
    <col min="5126" max="5126" width="16.7109375" style="5" customWidth="1"/>
    <col min="5127" max="5127" width="14.5703125" style="5" customWidth="1"/>
    <col min="5128" max="5128" width="15.140625" style="5" customWidth="1"/>
    <col min="5129" max="5375" width="11.42578125" style="5"/>
    <col min="5376" max="5376" width="6.42578125" style="5" customWidth="1"/>
    <col min="5377" max="5377" width="5" style="5" customWidth="1"/>
    <col min="5378" max="5378" width="6.28515625" style="5" customWidth="1"/>
    <col min="5379" max="5379" width="8.85546875" style="5" customWidth="1"/>
    <col min="5380" max="5380" width="9.5703125" style="5" customWidth="1"/>
    <col min="5381" max="5381" width="30.85546875" style="5" customWidth="1"/>
    <col min="5382" max="5382" width="16.7109375" style="5" customWidth="1"/>
    <col min="5383" max="5383" width="14.5703125" style="5" customWidth="1"/>
    <col min="5384" max="5384" width="15.140625" style="5" customWidth="1"/>
    <col min="5385" max="5631" width="11.42578125" style="5"/>
    <col min="5632" max="5632" width="6.42578125" style="5" customWidth="1"/>
    <col min="5633" max="5633" width="5" style="5" customWidth="1"/>
    <col min="5634" max="5634" width="6.28515625" style="5" customWidth="1"/>
    <col min="5635" max="5635" width="8.85546875" style="5" customWidth="1"/>
    <col min="5636" max="5636" width="9.5703125" style="5" customWidth="1"/>
    <col min="5637" max="5637" width="30.85546875" style="5" customWidth="1"/>
    <col min="5638" max="5638" width="16.7109375" style="5" customWidth="1"/>
    <col min="5639" max="5639" width="14.5703125" style="5" customWidth="1"/>
    <col min="5640" max="5640" width="15.140625" style="5" customWidth="1"/>
    <col min="5641" max="5887" width="11.42578125" style="5"/>
    <col min="5888" max="5888" width="6.42578125" style="5" customWidth="1"/>
    <col min="5889" max="5889" width="5" style="5" customWidth="1"/>
    <col min="5890" max="5890" width="6.28515625" style="5" customWidth="1"/>
    <col min="5891" max="5891" width="8.85546875" style="5" customWidth="1"/>
    <col min="5892" max="5892" width="9.5703125" style="5" customWidth="1"/>
    <col min="5893" max="5893" width="30.85546875" style="5" customWidth="1"/>
    <col min="5894" max="5894" width="16.7109375" style="5" customWidth="1"/>
    <col min="5895" max="5895" width="14.5703125" style="5" customWidth="1"/>
    <col min="5896" max="5896" width="15.140625" style="5" customWidth="1"/>
    <col min="5897" max="6143" width="11.42578125" style="5"/>
    <col min="6144" max="6144" width="6.42578125" style="5" customWidth="1"/>
    <col min="6145" max="6145" width="5" style="5" customWidth="1"/>
    <col min="6146" max="6146" width="6.28515625" style="5" customWidth="1"/>
    <col min="6147" max="6147" width="8.85546875" style="5" customWidth="1"/>
    <col min="6148" max="6148" width="9.5703125" style="5" customWidth="1"/>
    <col min="6149" max="6149" width="30.85546875" style="5" customWidth="1"/>
    <col min="6150" max="6150" width="16.7109375" style="5" customWidth="1"/>
    <col min="6151" max="6151" width="14.5703125" style="5" customWidth="1"/>
    <col min="6152" max="6152" width="15.140625" style="5" customWidth="1"/>
    <col min="6153" max="6399" width="11.42578125" style="5"/>
    <col min="6400" max="6400" width="6.42578125" style="5" customWidth="1"/>
    <col min="6401" max="6401" width="5" style="5" customWidth="1"/>
    <col min="6402" max="6402" width="6.28515625" style="5" customWidth="1"/>
    <col min="6403" max="6403" width="8.85546875" style="5" customWidth="1"/>
    <col min="6404" max="6404" width="9.5703125" style="5" customWidth="1"/>
    <col min="6405" max="6405" width="30.85546875" style="5" customWidth="1"/>
    <col min="6406" max="6406" width="16.7109375" style="5" customWidth="1"/>
    <col min="6407" max="6407" width="14.5703125" style="5" customWidth="1"/>
    <col min="6408" max="6408" width="15.140625" style="5" customWidth="1"/>
    <col min="6409" max="6655" width="11.42578125" style="5"/>
    <col min="6656" max="6656" width="6.42578125" style="5" customWidth="1"/>
    <col min="6657" max="6657" width="5" style="5" customWidth="1"/>
    <col min="6658" max="6658" width="6.28515625" style="5" customWidth="1"/>
    <col min="6659" max="6659" width="8.85546875" style="5" customWidth="1"/>
    <col min="6660" max="6660" width="9.5703125" style="5" customWidth="1"/>
    <col min="6661" max="6661" width="30.85546875" style="5" customWidth="1"/>
    <col min="6662" max="6662" width="16.7109375" style="5" customWidth="1"/>
    <col min="6663" max="6663" width="14.5703125" style="5" customWidth="1"/>
    <col min="6664" max="6664" width="15.140625" style="5" customWidth="1"/>
    <col min="6665" max="6911" width="11.42578125" style="5"/>
    <col min="6912" max="6912" width="6.42578125" style="5" customWidth="1"/>
    <col min="6913" max="6913" width="5" style="5" customWidth="1"/>
    <col min="6914" max="6914" width="6.28515625" style="5" customWidth="1"/>
    <col min="6915" max="6915" width="8.85546875" style="5" customWidth="1"/>
    <col min="6916" max="6916" width="9.5703125" style="5" customWidth="1"/>
    <col min="6917" max="6917" width="30.85546875" style="5" customWidth="1"/>
    <col min="6918" max="6918" width="16.7109375" style="5" customWidth="1"/>
    <col min="6919" max="6919" width="14.5703125" style="5" customWidth="1"/>
    <col min="6920" max="6920" width="15.140625" style="5" customWidth="1"/>
    <col min="6921" max="7167" width="11.42578125" style="5"/>
    <col min="7168" max="7168" width="6.42578125" style="5" customWidth="1"/>
    <col min="7169" max="7169" width="5" style="5" customWidth="1"/>
    <col min="7170" max="7170" width="6.28515625" style="5" customWidth="1"/>
    <col min="7171" max="7171" width="8.85546875" style="5" customWidth="1"/>
    <col min="7172" max="7172" width="9.5703125" style="5" customWidth="1"/>
    <col min="7173" max="7173" width="30.85546875" style="5" customWidth="1"/>
    <col min="7174" max="7174" width="16.7109375" style="5" customWidth="1"/>
    <col min="7175" max="7175" width="14.5703125" style="5" customWidth="1"/>
    <col min="7176" max="7176" width="15.140625" style="5" customWidth="1"/>
    <col min="7177" max="7423" width="11.42578125" style="5"/>
    <col min="7424" max="7424" width="6.42578125" style="5" customWidth="1"/>
    <col min="7425" max="7425" width="5" style="5" customWidth="1"/>
    <col min="7426" max="7426" width="6.28515625" style="5" customWidth="1"/>
    <col min="7427" max="7427" width="8.85546875" style="5" customWidth="1"/>
    <col min="7428" max="7428" width="9.5703125" style="5" customWidth="1"/>
    <col min="7429" max="7429" width="30.85546875" style="5" customWidth="1"/>
    <col min="7430" max="7430" width="16.7109375" style="5" customWidth="1"/>
    <col min="7431" max="7431" width="14.5703125" style="5" customWidth="1"/>
    <col min="7432" max="7432" width="15.140625" style="5" customWidth="1"/>
    <col min="7433" max="7679" width="11.42578125" style="5"/>
    <col min="7680" max="7680" width="6.42578125" style="5" customWidth="1"/>
    <col min="7681" max="7681" width="5" style="5" customWidth="1"/>
    <col min="7682" max="7682" width="6.28515625" style="5" customWidth="1"/>
    <col min="7683" max="7683" width="8.85546875" style="5" customWidth="1"/>
    <col min="7684" max="7684" width="9.5703125" style="5" customWidth="1"/>
    <col min="7685" max="7685" width="30.85546875" style="5" customWidth="1"/>
    <col min="7686" max="7686" width="16.7109375" style="5" customWidth="1"/>
    <col min="7687" max="7687" width="14.5703125" style="5" customWidth="1"/>
    <col min="7688" max="7688" width="15.140625" style="5" customWidth="1"/>
    <col min="7689" max="7935" width="11.42578125" style="5"/>
    <col min="7936" max="7936" width="6.42578125" style="5" customWidth="1"/>
    <col min="7937" max="7937" width="5" style="5" customWidth="1"/>
    <col min="7938" max="7938" width="6.28515625" style="5" customWidth="1"/>
    <col min="7939" max="7939" width="8.85546875" style="5" customWidth="1"/>
    <col min="7940" max="7940" width="9.5703125" style="5" customWidth="1"/>
    <col min="7941" max="7941" width="30.85546875" style="5" customWidth="1"/>
    <col min="7942" max="7942" width="16.7109375" style="5" customWidth="1"/>
    <col min="7943" max="7943" width="14.5703125" style="5" customWidth="1"/>
    <col min="7944" max="7944" width="15.140625" style="5" customWidth="1"/>
    <col min="7945" max="8191" width="11.42578125" style="5"/>
    <col min="8192" max="8192" width="6.42578125" style="5" customWidth="1"/>
    <col min="8193" max="8193" width="5" style="5" customWidth="1"/>
    <col min="8194" max="8194" width="6.28515625" style="5" customWidth="1"/>
    <col min="8195" max="8195" width="8.85546875" style="5" customWidth="1"/>
    <col min="8196" max="8196" width="9.5703125" style="5" customWidth="1"/>
    <col min="8197" max="8197" width="30.85546875" style="5" customWidth="1"/>
    <col min="8198" max="8198" width="16.7109375" style="5" customWidth="1"/>
    <col min="8199" max="8199" width="14.5703125" style="5" customWidth="1"/>
    <col min="8200" max="8200" width="15.140625" style="5" customWidth="1"/>
    <col min="8201" max="8447" width="11.42578125" style="5"/>
    <col min="8448" max="8448" width="6.42578125" style="5" customWidth="1"/>
    <col min="8449" max="8449" width="5" style="5" customWidth="1"/>
    <col min="8450" max="8450" width="6.28515625" style="5" customWidth="1"/>
    <col min="8451" max="8451" width="8.85546875" style="5" customWidth="1"/>
    <col min="8452" max="8452" width="9.5703125" style="5" customWidth="1"/>
    <col min="8453" max="8453" width="30.85546875" style="5" customWidth="1"/>
    <col min="8454" max="8454" width="16.7109375" style="5" customWidth="1"/>
    <col min="8455" max="8455" width="14.5703125" style="5" customWidth="1"/>
    <col min="8456" max="8456" width="15.140625" style="5" customWidth="1"/>
    <col min="8457" max="8703" width="11.42578125" style="5"/>
    <col min="8704" max="8704" width="6.42578125" style="5" customWidth="1"/>
    <col min="8705" max="8705" width="5" style="5" customWidth="1"/>
    <col min="8706" max="8706" width="6.28515625" style="5" customWidth="1"/>
    <col min="8707" max="8707" width="8.85546875" style="5" customWidth="1"/>
    <col min="8708" max="8708" width="9.5703125" style="5" customWidth="1"/>
    <col min="8709" max="8709" width="30.85546875" style="5" customWidth="1"/>
    <col min="8710" max="8710" width="16.7109375" style="5" customWidth="1"/>
    <col min="8711" max="8711" width="14.5703125" style="5" customWidth="1"/>
    <col min="8712" max="8712" width="15.140625" style="5" customWidth="1"/>
    <col min="8713" max="8959" width="11.42578125" style="5"/>
    <col min="8960" max="8960" width="6.42578125" style="5" customWidth="1"/>
    <col min="8961" max="8961" width="5" style="5" customWidth="1"/>
    <col min="8962" max="8962" width="6.28515625" style="5" customWidth="1"/>
    <col min="8963" max="8963" width="8.85546875" style="5" customWidth="1"/>
    <col min="8964" max="8964" width="9.5703125" style="5" customWidth="1"/>
    <col min="8965" max="8965" width="30.85546875" style="5" customWidth="1"/>
    <col min="8966" max="8966" width="16.7109375" style="5" customWidth="1"/>
    <col min="8967" max="8967" width="14.5703125" style="5" customWidth="1"/>
    <col min="8968" max="8968" width="15.140625" style="5" customWidth="1"/>
    <col min="8969" max="9215" width="11.42578125" style="5"/>
    <col min="9216" max="9216" width="6.42578125" style="5" customWidth="1"/>
    <col min="9217" max="9217" width="5" style="5" customWidth="1"/>
    <col min="9218" max="9218" width="6.28515625" style="5" customWidth="1"/>
    <col min="9219" max="9219" width="8.85546875" style="5" customWidth="1"/>
    <col min="9220" max="9220" width="9.5703125" style="5" customWidth="1"/>
    <col min="9221" max="9221" width="30.85546875" style="5" customWidth="1"/>
    <col min="9222" max="9222" width="16.7109375" style="5" customWidth="1"/>
    <col min="9223" max="9223" width="14.5703125" style="5" customWidth="1"/>
    <col min="9224" max="9224" width="15.140625" style="5" customWidth="1"/>
    <col min="9225" max="9471" width="11.42578125" style="5"/>
    <col min="9472" max="9472" width="6.42578125" style="5" customWidth="1"/>
    <col min="9473" max="9473" width="5" style="5" customWidth="1"/>
    <col min="9474" max="9474" width="6.28515625" style="5" customWidth="1"/>
    <col min="9475" max="9475" width="8.85546875" style="5" customWidth="1"/>
    <col min="9476" max="9476" width="9.5703125" style="5" customWidth="1"/>
    <col min="9477" max="9477" width="30.85546875" style="5" customWidth="1"/>
    <col min="9478" max="9478" width="16.7109375" style="5" customWidth="1"/>
    <col min="9479" max="9479" width="14.5703125" style="5" customWidth="1"/>
    <col min="9480" max="9480" width="15.140625" style="5" customWidth="1"/>
    <col min="9481" max="9727" width="11.42578125" style="5"/>
    <col min="9728" max="9728" width="6.42578125" style="5" customWidth="1"/>
    <col min="9729" max="9729" width="5" style="5" customWidth="1"/>
    <col min="9730" max="9730" width="6.28515625" style="5" customWidth="1"/>
    <col min="9731" max="9731" width="8.85546875" style="5" customWidth="1"/>
    <col min="9732" max="9732" width="9.5703125" style="5" customWidth="1"/>
    <col min="9733" max="9733" width="30.85546875" style="5" customWidth="1"/>
    <col min="9734" max="9734" width="16.7109375" style="5" customWidth="1"/>
    <col min="9735" max="9735" width="14.5703125" style="5" customWidth="1"/>
    <col min="9736" max="9736" width="15.140625" style="5" customWidth="1"/>
    <col min="9737" max="9983" width="11.42578125" style="5"/>
    <col min="9984" max="9984" width="6.42578125" style="5" customWidth="1"/>
    <col min="9985" max="9985" width="5" style="5" customWidth="1"/>
    <col min="9986" max="9986" width="6.28515625" style="5" customWidth="1"/>
    <col min="9987" max="9987" width="8.85546875" style="5" customWidth="1"/>
    <col min="9988" max="9988" width="9.5703125" style="5" customWidth="1"/>
    <col min="9989" max="9989" width="30.85546875" style="5" customWidth="1"/>
    <col min="9990" max="9990" width="16.7109375" style="5" customWidth="1"/>
    <col min="9991" max="9991" width="14.5703125" style="5" customWidth="1"/>
    <col min="9992" max="9992" width="15.140625" style="5" customWidth="1"/>
    <col min="9993" max="10239" width="11.42578125" style="5"/>
    <col min="10240" max="10240" width="6.42578125" style="5" customWidth="1"/>
    <col min="10241" max="10241" width="5" style="5" customWidth="1"/>
    <col min="10242" max="10242" width="6.28515625" style="5" customWidth="1"/>
    <col min="10243" max="10243" width="8.85546875" style="5" customWidth="1"/>
    <col min="10244" max="10244" width="9.5703125" style="5" customWidth="1"/>
    <col min="10245" max="10245" width="30.85546875" style="5" customWidth="1"/>
    <col min="10246" max="10246" width="16.7109375" style="5" customWidth="1"/>
    <col min="10247" max="10247" width="14.5703125" style="5" customWidth="1"/>
    <col min="10248" max="10248" width="15.140625" style="5" customWidth="1"/>
    <col min="10249" max="10495" width="11.42578125" style="5"/>
    <col min="10496" max="10496" width="6.42578125" style="5" customWidth="1"/>
    <col min="10497" max="10497" width="5" style="5" customWidth="1"/>
    <col min="10498" max="10498" width="6.28515625" style="5" customWidth="1"/>
    <col min="10499" max="10499" width="8.85546875" style="5" customWidth="1"/>
    <col min="10500" max="10500" width="9.5703125" style="5" customWidth="1"/>
    <col min="10501" max="10501" width="30.85546875" style="5" customWidth="1"/>
    <col min="10502" max="10502" width="16.7109375" style="5" customWidth="1"/>
    <col min="10503" max="10503" width="14.5703125" style="5" customWidth="1"/>
    <col min="10504" max="10504" width="15.140625" style="5" customWidth="1"/>
    <col min="10505" max="10751" width="11.42578125" style="5"/>
    <col min="10752" max="10752" width="6.42578125" style="5" customWidth="1"/>
    <col min="10753" max="10753" width="5" style="5" customWidth="1"/>
    <col min="10754" max="10754" width="6.28515625" style="5" customWidth="1"/>
    <col min="10755" max="10755" width="8.85546875" style="5" customWidth="1"/>
    <col min="10756" max="10756" width="9.5703125" style="5" customWidth="1"/>
    <col min="10757" max="10757" width="30.85546875" style="5" customWidth="1"/>
    <col min="10758" max="10758" width="16.7109375" style="5" customWidth="1"/>
    <col min="10759" max="10759" width="14.5703125" style="5" customWidth="1"/>
    <col min="10760" max="10760" width="15.140625" style="5" customWidth="1"/>
    <col min="10761" max="11007" width="11.42578125" style="5"/>
    <col min="11008" max="11008" width="6.42578125" style="5" customWidth="1"/>
    <col min="11009" max="11009" width="5" style="5" customWidth="1"/>
    <col min="11010" max="11010" width="6.28515625" style="5" customWidth="1"/>
    <col min="11011" max="11011" width="8.85546875" style="5" customWidth="1"/>
    <col min="11012" max="11012" width="9.5703125" style="5" customWidth="1"/>
    <col min="11013" max="11013" width="30.85546875" style="5" customWidth="1"/>
    <col min="11014" max="11014" width="16.7109375" style="5" customWidth="1"/>
    <col min="11015" max="11015" width="14.5703125" style="5" customWidth="1"/>
    <col min="11016" max="11016" width="15.140625" style="5" customWidth="1"/>
    <col min="11017" max="11263" width="11.42578125" style="5"/>
    <col min="11264" max="11264" width="6.42578125" style="5" customWidth="1"/>
    <col min="11265" max="11265" width="5" style="5" customWidth="1"/>
    <col min="11266" max="11266" width="6.28515625" style="5" customWidth="1"/>
    <col min="11267" max="11267" width="8.85546875" style="5" customWidth="1"/>
    <col min="11268" max="11268" width="9.5703125" style="5" customWidth="1"/>
    <col min="11269" max="11269" width="30.85546875" style="5" customWidth="1"/>
    <col min="11270" max="11270" width="16.7109375" style="5" customWidth="1"/>
    <col min="11271" max="11271" width="14.5703125" style="5" customWidth="1"/>
    <col min="11272" max="11272" width="15.140625" style="5" customWidth="1"/>
    <col min="11273" max="11519" width="11.42578125" style="5"/>
    <col min="11520" max="11520" width="6.42578125" style="5" customWidth="1"/>
    <col min="11521" max="11521" width="5" style="5" customWidth="1"/>
    <col min="11522" max="11522" width="6.28515625" style="5" customWidth="1"/>
    <col min="11523" max="11523" width="8.85546875" style="5" customWidth="1"/>
    <col min="11524" max="11524" width="9.5703125" style="5" customWidth="1"/>
    <col min="11525" max="11525" width="30.85546875" style="5" customWidth="1"/>
    <col min="11526" max="11526" width="16.7109375" style="5" customWidth="1"/>
    <col min="11527" max="11527" width="14.5703125" style="5" customWidth="1"/>
    <col min="11528" max="11528" width="15.140625" style="5" customWidth="1"/>
    <col min="11529" max="11775" width="11.42578125" style="5"/>
    <col min="11776" max="11776" width="6.42578125" style="5" customWidth="1"/>
    <col min="11777" max="11777" width="5" style="5" customWidth="1"/>
    <col min="11778" max="11778" width="6.28515625" style="5" customWidth="1"/>
    <col min="11779" max="11779" width="8.85546875" style="5" customWidth="1"/>
    <col min="11780" max="11780" width="9.5703125" style="5" customWidth="1"/>
    <col min="11781" max="11781" width="30.85546875" style="5" customWidth="1"/>
    <col min="11782" max="11782" width="16.7109375" style="5" customWidth="1"/>
    <col min="11783" max="11783" width="14.5703125" style="5" customWidth="1"/>
    <col min="11784" max="11784" width="15.140625" style="5" customWidth="1"/>
    <col min="11785" max="12031" width="11.42578125" style="5"/>
    <col min="12032" max="12032" width="6.42578125" style="5" customWidth="1"/>
    <col min="12033" max="12033" width="5" style="5" customWidth="1"/>
    <col min="12034" max="12034" width="6.28515625" style="5" customWidth="1"/>
    <col min="12035" max="12035" width="8.85546875" style="5" customWidth="1"/>
    <col min="12036" max="12036" width="9.5703125" style="5" customWidth="1"/>
    <col min="12037" max="12037" width="30.85546875" style="5" customWidth="1"/>
    <col min="12038" max="12038" width="16.7109375" style="5" customWidth="1"/>
    <col min="12039" max="12039" width="14.5703125" style="5" customWidth="1"/>
    <col min="12040" max="12040" width="15.140625" style="5" customWidth="1"/>
    <col min="12041" max="12287" width="11.42578125" style="5"/>
    <col min="12288" max="12288" width="6.42578125" style="5" customWidth="1"/>
    <col min="12289" max="12289" width="5" style="5" customWidth="1"/>
    <col min="12290" max="12290" width="6.28515625" style="5" customWidth="1"/>
    <col min="12291" max="12291" width="8.85546875" style="5" customWidth="1"/>
    <col min="12292" max="12292" width="9.5703125" style="5" customWidth="1"/>
    <col min="12293" max="12293" width="30.85546875" style="5" customWidth="1"/>
    <col min="12294" max="12294" width="16.7109375" style="5" customWidth="1"/>
    <col min="12295" max="12295" width="14.5703125" style="5" customWidth="1"/>
    <col min="12296" max="12296" width="15.140625" style="5" customWidth="1"/>
    <col min="12297" max="12543" width="11.42578125" style="5"/>
    <col min="12544" max="12544" width="6.42578125" style="5" customWidth="1"/>
    <col min="12545" max="12545" width="5" style="5" customWidth="1"/>
    <col min="12546" max="12546" width="6.28515625" style="5" customWidth="1"/>
    <col min="12547" max="12547" width="8.85546875" style="5" customWidth="1"/>
    <col min="12548" max="12548" width="9.5703125" style="5" customWidth="1"/>
    <col min="12549" max="12549" width="30.85546875" style="5" customWidth="1"/>
    <col min="12550" max="12550" width="16.7109375" style="5" customWidth="1"/>
    <col min="12551" max="12551" width="14.5703125" style="5" customWidth="1"/>
    <col min="12552" max="12552" width="15.140625" style="5" customWidth="1"/>
    <col min="12553" max="12799" width="11.42578125" style="5"/>
    <col min="12800" max="12800" width="6.42578125" style="5" customWidth="1"/>
    <col min="12801" max="12801" width="5" style="5" customWidth="1"/>
    <col min="12802" max="12802" width="6.28515625" style="5" customWidth="1"/>
    <col min="12803" max="12803" width="8.85546875" style="5" customWidth="1"/>
    <col min="12804" max="12804" width="9.5703125" style="5" customWidth="1"/>
    <col min="12805" max="12805" width="30.85546875" style="5" customWidth="1"/>
    <col min="12806" max="12806" width="16.7109375" style="5" customWidth="1"/>
    <col min="12807" max="12807" width="14.5703125" style="5" customWidth="1"/>
    <col min="12808" max="12808" width="15.140625" style="5" customWidth="1"/>
    <col min="12809" max="13055" width="11.42578125" style="5"/>
    <col min="13056" max="13056" width="6.42578125" style="5" customWidth="1"/>
    <col min="13057" max="13057" width="5" style="5" customWidth="1"/>
    <col min="13058" max="13058" width="6.28515625" style="5" customWidth="1"/>
    <col min="13059" max="13059" width="8.85546875" style="5" customWidth="1"/>
    <col min="13060" max="13060" width="9.5703125" style="5" customWidth="1"/>
    <col min="13061" max="13061" width="30.85546875" style="5" customWidth="1"/>
    <col min="13062" max="13062" width="16.7109375" style="5" customWidth="1"/>
    <col min="13063" max="13063" width="14.5703125" style="5" customWidth="1"/>
    <col min="13064" max="13064" width="15.140625" style="5" customWidth="1"/>
    <col min="13065" max="13311" width="11.42578125" style="5"/>
    <col min="13312" max="13312" width="6.42578125" style="5" customWidth="1"/>
    <col min="13313" max="13313" width="5" style="5" customWidth="1"/>
    <col min="13314" max="13314" width="6.28515625" style="5" customWidth="1"/>
    <col min="13315" max="13315" width="8.85546875" style="5" customWidth="1"/>
    <col min="13316" max="13316" width="9.5703125" style="5" customWidth="1"/>
    <col min="13317" max="13317" width="30.85546875" style="5" customWidth="1"/>
    <col min="13318" max="13318" width="16.7109375" style="5" customWidth="1"/>
    <col min="13319" max="13319" width="14.5703125" style="5" customWidth="1"/>
    <col min="13320" max="13320" width="15.140625" style="5" customWidth="1"/>
    <col min="13321" max="13567" width="11.42578125" style="5"/>
    <col min="13568" max="13568" width="6.42578125" style="5" customWidth="1"/>
    <col min="13569" max="13569" width="5" style="5" customWidth="1"/>
    <col min="13570" max="13570" width="6.28515625" style="5" customWidth="1"/>
    <col min="13571" max="13571" width="8.85546875" style="5" customWidth="1"/>
    <col min="13572" max="13572" width="9.5703125" style="5" customWidth="1"/>
    <col min="13573" max="13573" width="30.85546875" style="5" customWidth="1"/>
    <col min="13574" max="13574" width="16.7109375" style="5" customWidth="1"/>
    <col min="13575" max="13575" width="14.5703125" style="5" customWidth="1"/>
    <col min="13576" max="13576" width="15.140625" style="5" customWidth="1"/>
    <col min="13577" max="13823" width="11.42578125" style="5"/>
    <col min="13824" max="13824" width="6.42578125" style="5" customWidth="1"/>
    <col min="13825" max="13825" width="5" style="5" customWidth="1"/>
    <col min="13826" max="13826" width="6.28515625" style="5" customWidth="1"/>
    <col min="13827" max="13827" width="8.85546875" style="5" customWidth="1"/>
    <col min="13828" max="13828" width="9.5703125" style="5" customWidth="1"/>
    <col min="13829" max="13829" width="30.85546875" style="5" customWidth="1"/>
    <col min="13830" max="13830" width="16.7109375" style="5" customWidth="1"/>
    <col min="13831" max="13831" width="14.5703125" style="5" customWidth="1"/>
    <col min="13832" max="13832" width="15.140625" style="5" customWidth="1"/>
    <col min="13833" max="14079" width="11.42578125" style="5"/>
    <col min="14080" max="14080" width="6.42578125" style="5" customWidth="1"/>
    <col min="14081" max="14081" width="5" style="5" customWidth="1"/>
    <col min="14082" max="14082" width="6.28515625" style="5" customWidth="1"/>
    <col min="14083" max="14083" width="8.85546875" style="5" customWidth="1"/>
    <col min="14084" max="14084" width="9.5703125" style="5" customWidth="1"/>
    <col min="14085" max="14085" width="30.85546875" style="5" customWidth="1"/>
    <col min="14086" max="14086" width="16.7109375" style="5" customWidth="1"/>
    <col min="14087" max="14087" width="14.5703125" style="5" customWidth="1"/>
    <col min="14088" max="14088" width="15.140625" style="5" customWidth="1"/>
    <col min="14089" max="14335" width="11.42578125" style="5"/>
    <col min="14336" max="14336" width="6.42578125" style="5" customWidth="1"/>
    <col min="14337" max="14337" width="5" style="5" customWidth="1"/>
    <col min="14338" max="14338" width="6.28515625" style="5" customWidth="1"/>
    <col min="14339" max="14339" width="8.85546875" style="5" customWidth="1"/>
    <col min="14340" max="14340" width="9.5703125" style="5" customWidth="1"/>
    <col min="14341" max="14341" width="30.85546875" style="5" customWidth="1"/>
    <col min="14342" max="14342" width="16.7109375" style="5" customWidth="1"/>
    <col min="14343" max="14343" width="14.5703125" style="5" customWidth="1"/>
    <col min="14344" max="14344" width="15.140625" style="5" customWidth="1"/>
    <col min="14345" max="14591" width="11.42578125" style="5"/>
    <col min="14592" max="14592" width="6.42578125" style="5" customWidth="1"/>
    <col min="14593" max="14593" width="5" style="5" customWidth="1"/>
    <col min="14594" max="14594" width="6.28515625" style="5" customWidth="1"/>
    <col min="14595" max="14595" width="8.85546875" style="5" customWidth="1"/>
    <col min="14596" max="14596" width="9.5703125" style="5" customWidth="1"/>
    <col min="14597" max="14597" width="30.85546875" style="5" customWidth="1"/>
    <col min="14598" max="14598" width="16.7109375" style="5" customWidth="1"/>
    <col min="14599" max="14599" width="14.5703125" style="5" customWidth="1"/>
    <col min="14600" max="14600" width="15.140625" style="5" customWidth="1"/>
    <col min="14601" max="14847" width="11.42578125" style="5"/>
    <col min="14848" max="14848" width="6.42578125" style="5" customWidth="1"/>
    <col min="14849" max="14849" width="5" style="5" customWidth="1"/>
    <col min="14850" max="14850" width="6.28515625" style="5" customWidth="1"/>
    <col min="14851" max="14851" width="8.85546875" style="5" customWidth="1"/>
    <col min="14852" max="14852" width="9.5703125" style="5" customWidth="1"/>
    <col min="14853" max="14853" width="30.85546875" style="5" customWidth="1"/>
    <col min="14854" max="14854" width="16.7109375" style="5" customWidth="1"/>
    <col min="14855" max="14855" width="14.5703125" style="5" customWidth="1"/>
    <col min="14856" max="14856" width="15.140625" style="5" customWidth="1"/>
    <col min="14857" max="15103" width="11.42578125" style="5"/>
    <col min="15104" max="15104" width="6.42578125" style="5" customWidth="1"/>
    <col min="15105" max="15105" width="5" style="5" customWidth="1"/>
    <col min="15106" max="15106" width="6.28515625" style="5" customWidth="1"/>
    <col min="15107" max="15107" width="8.85546875" style="5" customWidth="1"/>
    <col min="15108" max="15108" width="9.5703125" style="5" customWidth="1"/>
    <col min="15109" max="15109" width="30.85546875" style="5" customWidth="1"/>
    <col min="15110" max="15110" width="16.7109375" style="5" customWidth="1"/>
    <col min="15111" max="15111" width="14.5703125" style="5" customWidth="1"/>
    <col min="15112" max="15112" width="15.140625" style="5" customWidth="1"/>
    <col min="15113" max="15359" width="11.42578125" style="5"/>
    <col min="15360" max="15360" width="6.42578125" style="5" customWidth="1"/>
    <col min="15361" max="15361" width="5" style="5" customWidth="1"/>
    <col min="15362" max="15362" width="6.28515625" style="5" customWidth="1"/>
    <col min="15363" max="15363" width="8.85546875" style="5" customWidth="1"/>
    <col min="15364" max="15364" width="9.5703125" style="5" customWidth="1"/>
    <col min="15365" max="15365" width="30.85546875" style="5" customWidth="1"/>
    <col min="15366" max="15366" width="16.7109375" style="5" customWidth="1"/>
    <col min="15367" max="15367" width="14.5703125" style="5" customWidth="1"/>
    <col min="15368" max="15368" width="15.140625" style="5" customWidth="1"/>
    <col min="15369" max="15615" width="11.42578125" style="5"/>
    <col min="15616" max="15616" width="6.42578125" style="5" customWidth="1"/>
    <col min="15617" max="15617" width="5" style="5" customWidth="1"/>
    <col min="15618" max="15618" width="6.28515625" style="5" customWidth="1"/>
    <col min="15619" max="15619" width="8.85546875" style="5" customWidth="1"/>
    <col min="15620" max="15620" width="9.5703125" style="5" customWidth="1"/>
    <col min="15621" max="15621" width="30.85546875" style="5" customWidth="1"/>
    <col min="15622" max="15622" width="16.7109375" style="5" customWidth="1"/>
    <col min="15623" max="15623" width="14.5703125" style="5" customWidth="1"/>
    <col min="15624" max="15624" width="15.140625" style="5" customWidth="1"/>
    <col min="15625" max="15871" width="11.42578125" style="5"/>
    <col min="15872" max="15872" width="6.42578125" style="5" customWidth="1"/>
    <col min="15873" max="15873" width="5" style="5" customWidth="1"/>
    <col min="15874" max="15874" width="6.28515625" style="5" customWidth="1"/>
    <col min="15875" max="15875" width="8.85546875" style="5" customWidth="1"/>
    <col min="15876" max="15876" width="9.5703125" style="5" customWidth="1"/>
    <col min="15877" max="15877" width="30.85546875" style="5" customWidth="1"/>
    <col min="15878" max="15878" width="16.7109375" style="5" customWidth="1"/>
    <col min="15879" max="15879" width="14.5703125" style="5" customWidth="1"/>
    <col min="15880" max="15880" width="15.140625" style="5" customWidth="1"/>
    <col min="15881" max="16127" width="11.42578125" style="5"/>
    <col min="16128" max="16128" width="6.42578125" style="5" customWidth="1"/>
    <col min="16129" max="16129" width="5" style="5" customWidth="1"/>
    <col min="16130" max="16130" width="6.28515625" style="5" customWidth="1"/>
    <col min="16131" max="16131" width="8.85546875" style="5" customWidth="1"/>
    <col min="16132" max="16132" width="9.5703125" style="5" customWidth="1"/>
    <col min="16133" max="16133" width="30.85546875" style="5" customWidth="1"/>
    <col min="16134" max="16134" width="16.7109375" style="5" customWidth="1"/>
    <col min="16135" max="16135" width="14.5703125" style="5" customWidth="1"/>
    <col min="16136" max="16136" width="15.140625" style="5" customWidth="1"/>
    <col min="16137" max="16384" width="11.42578125" style="5"/>
  </cols>
  <sheetData>
    <row r="2" spans="2:13" ht="20.25" x14ac:dyDescent="0.3">
      <c r="B2" s="159" t="s">
        <v>170</v>
      </c>
      <c r="C2" s="159"/>
      <c r="D2" s="159"/>
      <c r="E2" s="159"/>
      <c r="F2" s="159"/>
      <c r="G2" s="159"/>
      <c r="H2" s="159"/>
      <c r="I2" s="159"/>
      <c r="J2" s="159"/>
    </row>
    <row r="3" spans="2:13" ht="20.25" x14ac:dyDescent="0.3">
      <c r="B3" s="159" t="s">
        <v>173</v>
      </c>
      <c r="C3" s="159"/>
      <c r="D3" s="159"/>
      <c r="E3" s="159"/>
      <c r="F3" s="159"/>
      <c r="G3" s="159"/>
      <c r="H3" s="159"/>
      <c r="I3" s="159"/>
      <c r="J3" s="159"/>
    </row>
    <row r="4" spans="2:13" ht="20.25" x14ac:dyDescent="0.3">
      <c r="B4" s="159" t="s">
        <v>182</v>
      </c>
      <c r="C4" s="159"/>
      <c r="D4" s="159"/>
      <c r="E4" s="159"/>
      <c r="F4" s="159"/>
      <c r="G4" s="159"/>
      <c r="H4" s="159"/>
      <c r="I4" s="159"/>
      <c r="J4" s="159"/>
    </row>
    <row r="5" spans="2:13" ht="20.25" x14ac:dyDescent="0.3">
      <c r="B5" s="159" t="s">
        <v>188</v>
      </c>
      <c r="C5" s="159"/>
      <c r="D5" s="159"/>
      <c r="E5" s="159"/>
      <c r="F5" s="159"/>
      <c r="G5" s="159"/>
      <c r="H5" s="159"/>
      <c r="I5" s="159"/>
      <c r="J5" s="159"/>
    </row>
    <row r="6" spans="2:13" ht="15.75" x14ac:dyDescent="0.25">
      <c r="B6" s="164" t="s">
        <v>186</v>
      </c>
      <c r="C6" s="165"/>
      <c r="D6" s="165"/>
      <c r="E6" s="165"/>
      <c r="F6" s="165"/>
      <c r="G6" s="165"/>
      <c r="H6" s="165"/>
      <c r="I6" s="165"/>
      <c r="J6" s="165"/>
    </row>
    <row r="7" spans="2:13" ht="15.75" x14ac:dyDescent="0.25">
      <c r="B7" s="24"/>
      <c r="C7" s="20"/>
      <c r="D7" s="20"/>
      <c r="E7" s="20"/>
      <c r="F7" s="20"/>
      <c r="G7" s="20"/>
      <c r="H7" s="20"/>
      <c r="I7" s="20"/>
      <c r="J7" s="20"/>
    </row>
    <row r="8" spans="2:13" ht="15.75" thickBot="1" x14ac:dyDescent="0.3">
      <c r="B8" s="25"/>
      <c r="C8" s="1"/>
      <c r="D8" s="1"/>
      <c r="E8" s="1"/>
      <c r="F8" s="1"/>
      <c r="G8" s="7"/>
      <c r="H8" s="7"/>
      <c r="I8" s="7"/>
      <c r="J8" s="7"/>
    </row>
    <row r="9" spans="2:13" ht="16.5" thickBot="1" x14ac:dyDescent="0.3">
      <c r="B9" s="44"/>
      <c r="C9" s="45"/>
      <c r="D9" s="46"/>
      <c r="E9" s="45"/>
      <c r="F9" s="46"/>
      <c r="G9" s="160" t="s">
        <v>163</v>
      </c>
      <c r="H9" s="160"/>
      <c r="I9" s="160"/>
      <c r="J9" s="161"/>
    </row>
    <row r="10" spans="2:13" ht="44.25" customHeight="1" thickBot="1" x14ac:dyDescent="0.3">
      <c r="B10" s="47" t="s">
        <v>1</v>
      </c>
      <c r="C10" s="48" t="s">
        <v>2</v>
      </c>
      <c r="D10" s="47" t="s">
        <v>3</v>
      </c>
      <c r="E10" s="49" t="s">
        <v>4</v>
      </c>
      <c r="F10" s="47" t="s">
        <v>5</v>
      </c>
      <c r="G10" s="19" t="s">
        <v>164</v>
      </c>
      <c r="H10" s="50" t="s">
        <v>165</v>
      </c>
      <c r="I10" s="51" t="s">
        <v>183</v>
      </c>
      <c r="J10" s="19" t="s">
        <v>174</v>
      </c>
    </row>
    <row r="11" spans="2:13" ht="16.5" customHeight="1" thickBot="1" x14ac:dyDescent="0.3">
      <c r="B11" s="52">
        <v>1</v>
      </c>
      <c r="C11" s="53" t="s">
        <v>7</v>
      </c>
      <c r="D11" s="54" t="s">
        <v>8</v>
      </c>
      <c r="E11" s="54" t="s">
        <v>9</v>
      </c>
      <c r="F11" s="55" t="s">
        <v>10</v>
      </c>
      <c r="G11" s="56">
        <f>'Detalle Funcion Municipales'!H9</f>
        <v>83761753</v>
      </c>
      <c r="H11" s="57">
        <f>'Detalle Asistentes Educación'!H9</f>
        <v>278133119</v>
      </c>
      <c r="I11" s="58">
        <f>'Detalle Trabajadoras JUNJI'!H10</f>
        <v>0</v>
      </c>
      <c r="J11" s="59">
        <f>G11+H11+I11</f>
        <v>361894872</v>
      </c>
      <c r="K11" s="6"/>
      <c r="L11" s="6"/>
      <c r="M11" s="6"/>
    </row>
    <row r="12" spans="2:13" ht="16.5" customHeight="1" thickBot="1" x14ac:dyDescent="0.3">
      <c r="B12" s="38">
        <v>2</v>
      </c>
      <c r="C12" s="39" t="s">
        <v>7</v>
      </c>
      <c r="D12" s="39" t="s">
        <v>11</v>
      </c>
      <c r="E12" s="40" t="s">
        <v>12</v>
      </c>
      <c r="F12" s="60" t="s">
        <v>13</v>
      </c>
      <c r="G12" s="56">
        <f>'Detalle Funcion Municipales'!H10</f>
        <v>22867397</v>
      </c>
      <c r="H12" s="57">
        <f>'Detalle Asistentes Educación'!H10</f>
        <v>41231280</v>
      </c>
      <c r="I12" s="58">
        <f>'Detalle Trabajadoras JUNJI'!H11</f>
        <v>59446240</v>
      </c>
      <c r="J12" s="59">
        <f t="shared" ref="J12:J67" si="0">G12+H12+I12</f>
        <v>123544917</v>
      </c>
      <c r="K12" s="6"/>
      <c r="L12" s="6"/>
      <c r="M12" s="6"/>
    </row>
    <row r="13" spans="2:13" ht="16.5" customHeight="1" thickBot="1" x14ac:dyDescent="0.3">
      <c r="B13" s="52">
        <v>3</v>
      </c>
      <c r="C13" s="39" t="s">
        <v>7</v>
      </c>
      <c r="D13" s="39" t="s">
        <v>14</v>
      </c>
      <c r="E13" s="39" t="s">
        <v>15</v>
      </c>
      <c r="F13" s="60" t="s">
        <v>16</v>
      </c>
      <c r="G13" s="56">
        <f>'Detalle Funcion Municipales'!H11</f>
        <v>14560416</v>
      </c>
      <c r="H13" s="57">
        <f>'Detalle Asistentes Educación'!H11</f>
        <v>55703535</v>
      </c>
      <c r="I13" s="58">
        <f>'Detalle Trabajadoras JUNJI'!H12</f>
        <v>0</v>
      </c>
      <c r="J13" s="59">
        <f t="shared" si="0"/>
        <v>70263951</v>
      </c>
      <c r="K13" s="6"/>
      <c r="L13" s="6"/>
      <c r="M13" s="6"/>
    </row>
    <row r="14" spans="2:13" ht="16.5" customHeight="1" thickBot="1" x14ac:dyDescent="0.3">
      <c r="B14" s="38">
        <v>4</v>
      </c>
      <c r="C14" s="39" t="s">
        <v>7</v>
      </c>
      <c r="D14" s="39" t="s">
        <v>17</v>
      </c>
      <c r="E14" s="39" t="s">
        <v>18</v>
      </c>
      <c r="F14" s="60" t="s">
        <v>19</v>
      </c>
      <c r="G14" s="56">
        <f>'Detalle Funcion Municipales'!H12</f>
        <v>4391565</v>
      </c>
      <c r="H14" s="57">
        <f>'Detalle Asistentes Educación'!H12</f>
        <v>1849078</v>
      </c>
      <c r="I14" s="58">
        <f>'Detalle Trabajadoras JUNJI'!H13</f>
        <v>1155674</v>
      </c>
      <c r="J14" s="59">
        <f t="shared" si="0"/>
        <v>7396317</v>
      </c>
      <c r="K14" s="6"/>
      <c r="L14" s="6"/>
      <c r="M14" s="6"/>
    </row>
    <row r="15" spans="2:13" ht="16.5" customHeight="1" thickBot="1" x14ac:dyDescent="0.3">
      <c r="B15" s="52">
        <v>5</v>
      </c>
      <c r="C15" s="39" t="s">
        <v>7</v>
      </c>
      <c r="D15" s="39" t="s">
        <v>20</v>
      </c>
      <c r="E15" s="39" t="s">
        <v>21</v>
      </c>
      <c r="F15" s="60" t="s">
        <v>22</v>
      </c>
      <c r="G15" s="56">
        <f>'Detalle Funcion Municipales'!H13</f>
        <v>0</v>
      </c>
      <c r="H15" s="57">
        <f>'Detalle Asistentes Educación'!H13</f>
        <v>3467021</v>
      </c>
      <c r="I15" s="58">
        <f>'Detalle Trabajadoras JUNJI'!H14</f>
        <v>1540898</v>
      </c>
      <c r="J15" s="59">
        <f t="shared" si="0"/>
        <v>5007919</v>
      </c>
      <c r="K15" s="6"/>
      <c r="L15" s="6"/>
      <c r="M15" s="6"/>
    </row>
    <row r="16" spans="2:13" ht="16.5" customHeight="1" thickBot="1" x14ac:dyDescent="0.3">
      <c r="B16" s="38">
        <v>6</v>
      </c>
      <c r="C16" s="39" t="s">
        <v>7</v>
      </c>
      <c r="D16" s="39" t="s">
        <v>23</v>
      </c>
      <c r="E16" s="39" t="s">
        <v>24</v>
      </c>
      <c r="F16" s="60" t="s">
        <v>25</v>
      </c>
      <c r="G16" s="56">
        <f>'Detalle Funcion Municipales'!H14</f>
        <v>5892899</v>
      </c>
      <c r="H16" s="57">
        <f>'Detalle Asistentes Educación'!H14</f>
        <v>12313244</v>
      </c>
      <c r="I16" s="58">
        <f>'Detalle Trabajadoras JUNJI'!H15</f>
        <v>0</v>
      </c>
      <c r="J16" s="59">
        <f t="shared" si="0"/>
        <v>18206143</v>
      </c>
      <c r="K16" s="6"/>
      <c r="L16" s="6"/>
      <c r="M16" s="6"/>
    </row>
    <row r="17" spans="2:13" ht="16.5" customHeight="1" thickBot="1" x14ac:dyDescent="0.3">
      <c r="B17" s="52">
        <v>7</v>
      </c>
      <c r="C17" s="39" t="s">
        <v>7</v>
      </c>
      <c r="D17" s="39" t="s">
        <v>26</v>
      </c>
      <c r="E17" s="39" t="s">
        <v>27</v>
      </c>
      <c r="F17" s="60" t="s">
        <v>28</v>
      </c>
      <c r="G17" s="56">
        <f>'Detalle Funcion Municipales'!H15</f>
        <v>6239550</v>
      </c>
      <c r="H17" s="57">
        <f>'Detalle Asistentes Educación'!H15</f>
        <v>37715370</v>
      </c>
      <c r="I17" s="58">
        <f>'Detalle Trabajadoras JUNJI'!H16</f>
        <v>6315097</v>
      </c>
      <c r="J17" s="59">
        <f t="shared" si="0"/>
        <v>50270017</v>
      </c>
      <c r="K17" s="6"/>
      <c r="L17" s="6"/>
      <c r="M17" s="6"/>
    </row>
    <row r="18" spans="2:13" ht="16.5" customHeight="1" thickBot="1" x14ac:dyDescent="0.3">
      <c r="B18" s="38">
        <v>8</v>
      </c>
      <c r="C18" s="39" t="s">
        <v>29</v>
      </c>
      <c r="D18" s="39" t="s">
        <v>30</v>
      </c>
      <c r="E18" s="39" t="s">
        <v>31</v>
      </c>
      <c r="F18" s="60" t="s">
        <v>32</v>
      </c>
      <c r="G18" s="56">
        <f>'Detalle Funcion Municipales'!H16</f>
        <v>126485984</v>
      </c>
      <c r="H18" s="57">
        <f>'Detalle Asistentes Educación'!H16</f>
        <v>503386715</v>
      </c>
      <c r="I18" s="58">
        <f>'Detalle Trabajadoras JUNJI'!H17</f>
        <v>38286061</v>
      </c>
      <c r="J18" s="59">
        <f t="shared" si="0"/>
        <v>668158760</v>
      </c>
      <c r="K18" s="6"/>
      <c r="L18" s="6"/>
      <c r="M18" s="6"/>
    </row>
    <row r="19" spans="2:13" ht="16.5" customHeight="1" thickBot="1" x14ac:dyDescent="0.3">
      <c r="B19" s="52">
        <v>9</v>
      </c>
      <c r="C19" s="39" t="s">
        <v>29</v>
      </c>
      <c r="D19" s="39" t="s">
        <v>33</v>
      </c>
      <c r="E19" s="39" t="s">
        <v>34</v>
      </c>
      <c r="F19" s="60" t="s">
        <v>35</v>
      </c>
      <c r="G19" s="56">
        <f>'Detalle Funcion Municipales'!H17</f>
        <v>0</v>
      </c>
      <c r="H19" s="57">
        <f>'Detalle Asistentes Educación'!H17</f>
        <v>34914107</v>
      </c>
      <c r="I19" s="58">
        <f>'Detalle Trabajadoras JUNJI'!H18</f>
        <v>9260667</v>
      </c>
      <c r="J19" s="59">
        <f t="shared" si="0"/>
        <v>44174774</v>
      </c>
      <c r="K19" s="6"/>
      <c r="L19" s="6"/>
      <c r="M19" s="6"/>
    </row>
    <row r="20" spans="2:13" ht="16.5" customHeight="1" thickBot="1" x14ac:dyDescent="0.3">
      <c r="B20" s="38">
        <v>10</v>
      </c>
      <c r="C20" s="39" t="s">
        <v>29</v>
      </c>
      <c r="D20" s="39" t="s">
        <v>36</v>
      </c>
      <c r="E20" s="39" t="s">
        <v>37</v>
      </c>
      <c r="F20" s="60" t="s">
        <v>38</v>
      </c>
      <c r="G20" s="56">
        <f>'Detalle Funcion Municipales'!H18</f>
        <v>8550856</v>
      </c>
      <c r="H20" s="57">
        <f>'Detalle Asistentes Educación'!H18</f>
        <v>6240637</v>
      </c>
      <c r="I20" s="58">
        <f>'Detalle Trabajadoras JUNJI'!H19</f>
        <v>0</v>
      </c>
      <c r="J20" s="59">
        <f t="shared" si="0"/>
        <v>14791493</v>
      </c>
    </row>
    <row r="21" spans="2:13" ht="16.5" customHeight="1" thickBot="1" x14ac:dyDescent="0.3">
      <c r="B21" s="52">
        <v>11</v>
      </c>
      <c r="C21" s="39" t="s">
        <v>29</v>
      </c>
      <c r="D21" s="39" t="s">
        <v>39</v>
      </c>
      <c r="E21" s="39" t="s">
        <v>40</v>
      </c>
      <c r="F21" s="60" t="s">
        <v>41</v>
      </c>
      <c r="G21" s="56">
        <f>'Detalle Funcion Municipales'!H19</f>
        <v>12481283</v>
      </c>
      <c r="H21" s="57">
        <f>'Detalle Asistentes Educación'!H19</f>
        <v>56920277</v>
      </c>
      <c r="I21" s="58">
        <f>'Detalle Trabajadoras JUNJI'!H20</f>
        <v>4391559</v>
      </c>
      <c r="J21" s="59">
        <f t="shared" si="0"/>
        <v>73793119</v>
      </c>
    </row>
    <row r="22" spans="2:13" ht="16.5" customHeight="1" thickBot="1" x14ac:dyDescent="0.3">
      <c r="B22" s="38">
        <v>12</v>
      </c>
      <c r="C22" s="39" t="s">
        <v>29</v>
      </c>
      <c r="D22" s="39" t="s">
        <v>31</v>
      </c>
      <c r="E22" s="39" t="s">
        <v>42</v>
      </c>
      <c r="F22" s="60" t="s">
        <v>43</v>
      </c>
      <c r="G22" s="56">
        <f>'Detalle Funcion Municipales'!H20</f>
        <v>56461680</v>
      </c>
      <c r="H22" s="57">
        <f>'Detalle Asistentes Educación'!H20</f>
        <v>133825928</v>
      </c>
      <c r="I22" s="58">
        <f>'Detalle Trabajadoras JUNJI'!H21</f>
        <v>32788095</v>
      </c>
      <c r="J22" s="59">
        <f t="shared" si="0"/>
        <v>223075703</v>
      </c>
    </row>
    <row r="23" spans="2:13" ht="16.5" customHeight="1" thickBot="1" x14ac:dyDescent="0.3">
      <c r="B23" s="52">
        <v>13</v>
      </c>
      <c r="C23" s="39" t="s">
        <v>29</v>
      </c>
      <c r="D23" s="39" t="s">
        <v>40</v>
      </c>
      <c r="E23" s="39" t="s">
        <v>44</v>
      </c>
      <c r="F23" s="60" t="s">
        <v>45</v>
      </c>
      <c r="G23" s="56">
        <f>'Detalle Funcion Municipales'!H21</f>
        <v>4390491</v>
      </c>
      <c r="H23" s="57">
        <f>'Detalle Asistentes Educación'!H21</f>
        <v>231135</v>
      </c>
      <c r="I23" s="58">
        <f>'Detalle Trabajadoras JUNJI'!H22</f>
        <v>0</v>
      </c>
      <c r="J23" s="59">
        <f t="shared" si="0"/>
        <v>4621626</v>
      </c>
    </row>
    <row r="24" spans="2:13" ht="16.5" customHeight="1" thickBot="1" x14ac:dyDescent="0.3">
      <c r="B24" s="38">
        <v>14</v>
      </c>
      <c r="C24" s="39" t="s">
        <v>29</v>
      </c>
      <c r="D24" s="40" t="s">
        <v>34</v>
      </c>
      <c r="E24" s="39" t="s">
        <v>46</v>
      </c>
      <c r="F24" s="60" t="s">
        <v>47</v>
      </c>
      <c r="G24" s="56">
        <f>'Detalle Funcion Municipales'!H22</f>
        <v>9937724</v>
      </c>
      <c r="H24" s="57">
        <f>'Detalle Asistentes Educación'!H22</f>
        <v>19785676</v>
      </c>
      <c r="I24" s="58">
        <f>'Detalle Trabajadoras JUNJI'!H23</f>
        <v>0</v>
      </c>
      <c r="J24" s="59">
        <f t="shared" si="0"/>
        <v>29723400</v>
      </c>
    </row>
    <row r="25" spans="2:13" ht="16.5" customHeight="1" thickBot="1" x14ac:dyDescent="0.3">
      <c r="B25" s="52">
        <v>15</v>
      </c>
      <c r="C25" s="39" t="s">
        <v>29</v>
      </c>
      <c r="D25" s="39" t="s">
        <v>42</v>
      </c>
      <c r="E25" s="39" t="s">
        <v>30</v>
      </c>
      <c r="F25" s="60" t="s">
        <v>48</v>
      </c>
      <c r="G25" s="56">
        <f>'Detalle Funcion Municipales'!H23</f>
        <v>27966266</v>
      </c>
      <c r="H25" s="57">
        <f>'Detalle Asistentes Educación'!H23</f>
        <v>118728680</v>
      </c>
      <c r="I25" s="58">
        <f>'Detalle Trabajadoras JUNJI'!H24</f>
        <v>3205958</v>
      </c>
      <c r="J25" s="59">
        <f t="shared" si="0"/>
        <v>149900904</v>
      </c>
    </row>
    <row r="26" spans="2:13" ht="16.5" customHeight="1" thickBot="1" x14ac:dyDescent="0.3">
      <c r="B26" s="38">
        <v>16</v>
      </c>
      <c r="C26" s="39" t="s">
        <v>29</v>
      </c>
      <c r="D26" s="39" t="s">
        <v>44</v>
      </c>
      <c r="E26" s="39" t="s">
        <v>36</v>
      </c>
      <c r="F26" s="60" t="s">
        <v>49</v>
      </c>
      <c r="G26" s="56">
        <f>'Detalle Funcion Municipales'!H24</f>
        <v>11093397</v>
      </c>
      <c r="H26" s="57">
        <f>'Detalle Asistentes Educación'!H24</f>
        <v>15601349</v>
      </c>
      <c r="I26" s="58">
        <f>'Detalle Trabajadoras JUNJI'!H25</f>
        <v>0</v>
      </c>
      <c r="J26" s="59">
        <f t="shared" si="0"/>
        <v>26694746</v>
      </c>
    </row>
    <row r="27" spans="2:13" ht="16.5" customHeight="1" thickBot="1" x14ac:dyDescent="0.3">
      <c r="B27" s="52">
        <v>17</v>
      </c>
      <c r="C27" s="39" t="s">
        <v>50</v>
      </c>
      <c r="D27" s="40" t="s">
        <v>51</v>
      </c>
      <c r="E27" s="39" t="s">
        <v>52</v>
      </c>
      <c r="F27" s="60" t="s">
        <v>53</v>
      </c>
      <c r="G27" s="56">
        <f>'Detalle Funcion Municipales'!H25</f>
        <v>7619563</v>
      </c>
      <c r="H27" s="57">
        <f>'Detalle Asistentes Educación'!H25</f>
        <v>2042388</v>
      </c>
      <c r="I27" s="58">
        <f>'Detalle Trabajadoras JUNJI'!H26</f>
        <v>0</v>
      </c>
      <c r="J27" s="59">
        <f t="shared" si="0"/>
        <v>9661951</v>
      </c>
    </row>
    <row r="28" spans="2:13" ht="16.5" customHeight="1" thickBot="1" x14ac:dyDescent="0.3">
      <c r="B28" s="38">
        <v>18</v>
      </c>
      <c r="C28" s="39" t="s">
        <v>50</v>
      </c>
      <c r="D28" s="39" t="s">
        <v>54</v>
      </c>
      <c r="E28" s="39" t="s">
        <v>55</v>
      </c>
      <c r="F28" s="60" t="s">
        <v>56</v>
      </c>
      <c r="G28" s="56">
        <f>'Detalle Funcion Municipales'!H26</f>
        <v>13997168</v>
      </c>
      <c r="H28" s="57">
        <f>'Detalle Asistentes Educación'!H26</f>
        <v>26911291</v>
      </c>
      <c r="I28" s="58">
        <f>'Detalle Trabajadoras JUNJI'!H27</f>
        <v>0</v>
      </c>
      <c r="J28" s="59">
        <f t="shared" si="0"/>
        <v>40908459</v>
      </c>
    </row>
    <row r="29" spans="2:13" ht="16.5" customHeight="1" thickBot="1" x14ac:dyDescent="0.3">
      <c r="B29" s="52">
        <v>19</v>
      </c>
      <c r="C29" s="39">
        <v>10</v>
      </c>
      <c r="D29" s="39" t="s">
        <v>168</v>
      </c>
      <c r="E29" s="39">
        <v>10302</v>
      </c>
      <c r="F29" s="60" t="s">
        <v>167</v>
      </c>
      <c r="G29" s="56">
        <f>'Detalle Funcion Municipales'!H27</f>
        <v>2733606</v>
      </c>
      <c r="H29" s="57">
        <f>'Detalle Asistentes Educación'!H27</f>
        <v>6789899</v>
      </c>
      <c r="I29" s="58">
        <f>'Detalle Trabajadoras JUNJI'!H28</f>
        <v>1260730</v>
      </c>
      <c r="J29" s="59">
        <f t="shared" si="0"/>
        <v>10784235</v>
      </c>
    </row>
    <row r="30" spans="2:13" ht="16.5" customHeight="1" thickBot="1" x14ac:dyDescent="0.3">
      <c r="B30" s="38">
        <v>20</v>
      </c>
      <c r="C30" s="39" t="s">
        <v>57</v>
      </c>
      <c r="D30" s="39" t="s">
        <v>58</v>
      </c>
      <c r="E30" s="39" t="s">
        <v>59</v>
      </c>
      <c r="F30" s="60" t="s">
        <v>60</v>
      </c>
      <c r="G30" s="56">
        <f>'Detalle Funcion Municipales'!H28</f>
        <v>34525803</v>
      </c>
      <c r="H30" s="57">
        <f>'Detalle Asistentes Educación'!H28</f>
        <v>99007268</v>
      </c>
      <c r="I30" s="58">
        <f>'Detalle Trabajadoras JUNJI'!H29</f>
        <v>13997287</v>
      </c>
      <c r="J30" s="59">
        <f t="shared" si="0"/>
        <v>147530358</v>
      </c>
    </row>
    <row r="31" spans="2:13" ht="16.5" customHeight="1" thickBot="1" x14ac:dyDescent="0.3">
      <c r="B31" s="52">
        <v>21</v>
      </c>
      <c r="C31" s="39" t="s">
        <v>57</v>
      </c>
      <c r="D31" s="39" t="s">
        <v>61</v>
      </c>
      <c r="E31" s="39" t="s">
        <v>62</v>
      </c>
      <c r="F31" s="60" t="s">
        <v>63</v>
      </c>
      <c r="G31" s="56">
        <f>'Detalle Funcion Municipales'!H29</f>
        <v>27863557</v>
      </c>
      <c r="H31" s="57">
        <f>'Detalle Asistentes Educación'!H29</f>
        <v>60303228</v>
      </c>
      <c r="I31" s="58">
        <f>'Detalle Trabajadoras JUNJI'!H30</f>
        <v>22899960</v>
      </c>
      <c r="J31" s="59">
        <f t="shared" si="0"/>
        <v>111066745</v>
      </c>
    </row>
    <row r="32" spans="2:13" ht="16.5" customHeight="1" thickBot="1" x14ac:dyDescent="0.3">
      <c r="B32" s="38">
        <v>22</v>
      </c>
      <c r="C32" s="39" t="s">
        <v>57</v>
      </c>
      <c r="D32" s="39" t="s">
        <v>64</v>
      </c>
      <c r="E32" s="39" t="s">
        <v>65</v>
      </c>
      <c r="F32" s="60" t="s">
        <v>66</v>
      </c>
      <c r="G32" s="56">
        <f>'Detalle Funcion Municipales'!H30</f>
        <v>12330347</v>
      </c>
      <c r="H32" s="57">
        <f>'Detalle Asistentes Educación'!H30</f>
        <v>50634449</v>
      </c>
      <c r="I32" s="58">
        <f>'Detalle Trabajadoras JUNJI'!H31</f>
        <v>3562226</v>
      </c>
      <c r="J32" s="59">
        <f t="shared" si="0"/>
        <v>66527022</v>
      </c>
    </row>
    <row r="33" spans="2:11" ht="16.5" customHeight="1" thickBot="1" x14ac:dyDescent="0.3">
      <c r="B33" s="52">
        <v>23</v>
      </c>
      <c r="C33" s="39" t="s">
        <v>57</v>
      </c>
      <c r="D33" s="39" t="s">
        <v>67</v>
      </c>
      <c r="E33" s="39" t="s">
        <v>68</v>
      </c>
      <c r="F33" s="60" t="s">
        <v>69</v>
      </c>
      <c r="G33" s="56">
        <f>'Detalle Funcion Municipales'!H31</f>
        <v>7399867.29</v>
      </c>
      <c r="H33" s="57">
        <f>'Detalle Asistentes Educación'!H31</f>
        <v>16029972</v>
      </c>
      <c r="I33" s="58">
        <f>'Detalle Trabajadoras JUNJI'!H32</f>
        <v>0</v>
      </c>
      <c r="J33" s="59">
        <f t="shared" si="0"/>
        <v>23429839.289999999</v>
      </c>
      <c r="K33" s="3"/>
    </row>
    <row r="34" spans="2:11" ht="16.5" customHeight="1" thickBot="1" x14ac:dyDescent="0.3">
      <c r="B34" s="38">
        <v>24</v>
      </c>
      <c r="C34" s="39" t="s">
        <v>57</v>
      </c>
      <c r="D34" s="39" t="s">
        <v>70</v>
      </c>
      <c r="E34" s="39" t="s">
        <v>71</v>
      </c>
      <c r="F34" s="60" t="s">
        <v>72</v>
      </c>
      <c r="G34" s="56">
        <f>'Detalle Funcion Municipales'!H32</f>
        <v>13451383</v>
      </c>
      <c r="H34" s="57">
        <f>'Detalle Asistentes Educación'!H32</f>
        <v>22492720.18</v>
      </c>
      <c r="I34" s="58">
        <f>'Detalle Trabajadoras JUNJI'!H33</f>
        <v>5597784</v>
      </c>
      <c r="J34" s="59">
        <f t="shared" si="0"/>
        <v>41541887.18</v>
      </c>
    </row>
    <row r="35" spans="2:11" ht="16.5" customHeight="1" thickBot="1" x14ac:dyDescent="0.3">
      <c r="B35" s="52">
        <v>25</v>
      </c>
      <c r="C35" s="39" t="s">
        <v>57</v>
      </c>
      <c r="D35" s="39" t="s">
        <v>73</v>
      </c>
      <c r="E35" s="39" t="s">
        <v>74</v>
      </c>
      <c r="F35" s="60" t="s">
        <v>75</v>
      </c>
      <c r="G35" s="56">
        <f>'Detalle Funcion Municipales'!H33</f>
        <v>9239506</v>
      </c>
      <c r="H35" s="57">
        <f>'Detalle Asistentes Educación'!H33</f>
        <v>6324320</v>
      </c>
      <c r="I35" s="58">
        <f>'Detalle Trabajadoras JUNJI'!H34</f>
        <v>2035558</v>
      </c>
      <c r="J35" s="59">
        <f t="shared" si="0"/>
        <v>17599384</v>
      </c>
    </row>
    <row r="36" spans="2:11" ht="16.5" customHeight="1" thickBot="1" x14ac:dyDescent="0.3">
      <c r="B36" s="38">
        <v>26</v>
      </c>
      <c r="C36" s="39" t="s">
        <v>57</v>
      </c>
      <c r="D36" s="39" t="s">
        <v>76</v>
      </c>
      <c r="E36" s="39" t="s">
        <v>77</v>
      </c>
      <c r="F36" s="60" t="s">
        <v>78</v>
      </c>
      <c r="G36" s="56">
        <f>'Detalle Funcion Municipales'!H34</f>
        <v>8070415</v>
      </c>
      <c r="H36" s="57">
        <f>'Detalle Asistentes Educación'!H34</f>
        <v>22391160</v>
      </c>
      <c r="I36" s="58">
        <f>'Detalle Trabajadoras JUNJI'!H35</f>
        <v>1781115</v>
      </c>
      <c r="J36" s="59">
        <f t="shared" si="0"/>
        <v>32242690</v>
      </c>
    </row>
    <row r="37" spans="2:11" ht="16.5" customHeight="1" thickBot="1" x14ac:dyDescent="0.3">
      <c r="B37" s="52">
        <v>27</v>
      </c>
      <c r="C37" s="39" t="s">
        <v>57</v>
      </c>
      <c r="D37" s="39" t="s">
        <v>79</v>
      </c>
      <c r="E37" s="39" t="s">
        <v>80</v>
      </c>
      <c r="F37" s="60" t="s">
        <v>81</v>
      </c>
      <c r="G37" s="56">
        <f>'Detalle Funcion Municipales'!H35</f>
        <v>14696221</v>
      </c>
      <c r="H37" s="57">
        <f>'Detalle Asistentes Educación'!H35</f>
        <v>91108944</v>
      </c>
      <c r="I37" s="58">
        <f>'Detalle Trabajadoras JUNJI'!H36</f>
        <v>10050566</v>
      </c>
      <c r="J37" s="59">
        <f t="shared" si="0"/>
        <v>115855731</v>
      </c>
    </row>
    <row r="38" spans="2:11" ht="16.5" customHeight="1" thickBot="1" x14ac:dyDescent="0.3">
      <c r="B38" s="38">
        <v>28</v>
      </c>
      <c r="C38" s="39" t="s">
        <v>57</v>
      </c>
      <c r="D38" s="40" t="s">
        <v>82</v>
      </c>
      <c r="E38" s="39" t="s">
        <v>83</v>
      </c>
      <c r="F38" s="60" t="s">
        <v>84</v>
      </c>
      <c r="G38" s="56">
        <f>'Detalle Funcion Municipales'!H36</f>
        <v>11205275</v>
      </c>
      <c r="H38" s="57">
        <f>'Detalle Asistentes Educación'!H36</f>
        <v>19320450</v>
      </c>
      <c r="I38" s="58">
        <f>'Detalle Trabajadoras JUNJI'!H37</f>
        <v>3039200</v>
      </c>
      <c r="J38" s="59">
        <f t="shared" si="0"/>
        <v>33564925</v>
      </c>
    </row>
    <row r="39" spans="2:11" ht="16.5" customHeight="1" thickBot="1" x14ac:dyDescent="0.3">
      <c r="B39" s="52">
        <v>29</v>
      </c>
      <c r="C39" s="39" t="s">
        <v>57</v>
      </c>
      <c r="D39" s="39" t="s">
        <v>85</v>
      </c>
      <c r="E39" s="39" t="s">
        <v>86</v>
      </c>
      <c r="F39" s="60" t="s">
        <v>87</v>
      </c>
      <c r="G39" s="56">
        <f>'Detalle Funcion Municipales'!H37</f>
        <v>9864071</v>
      </c>
      <c r="H39" s="57">
        <f>'Detalle Asistentes Educación'!H37</f>
        <v>41383271</v>
      </c>
      <c r="I39" s="58">
        <f>'Detalle Trabajadoras JUNJI'!H38</f>
        <v>6436079</v>
      </c>
      <c r="J39" s="59">
        <f t="shared" si="0"/>
        <v>57683421</v>
      </c>
    </row>
    <row r="40" spans="2:11" ht="16.5" customHeight="1" thickBot="1" x14ac:dyDescent="0.3">
      <c r="B40" s="38">
        <v>30</v>
      </c>
      <c r="C40" s="39" t="s">
        <v>57</v>
      </c>
      <c r="D40" s="39" t="s">
        <v>59</v>
      </c>
      <c r="E40" s="39" t="s">
        <v>88</v>
      </c>
      <c r="F40" s="60" t="s">
        <v>89</v>
      </c>
      <c r="G40" s="56">
        <f>'Detalle Funcion Municipales'!H38</f>
        <v>14464782</v>
      </c>
      <c r="H40" s="57">
        <f>'Detalle Asistentes Educación'!H38</f>
        <v>26210723</v>
      </c>
      <c r="I40" s="58">
        <f>'Detalle Trabajadoras JUNJI'!H39</f>
        <v>0</v>
      </c>
      <c r="J40" s="59">
        <f t="shared" si="0"/>
        <v>40675505</v>
      </c>
    </row>
    <row r="41" spans="2:11" ht="16.5" customHeight="1" thickBot="1" x14ac:dyDescent="0.3">
      <c r="B41" s="52">
        <v>31</v>
      </c>
      <c r="C41" s="39" t="s">
        <v>57</v>
      </c>
      <c r="D41" s="39" t="s">
        <v>65</v>
      </c>
      <c r="E41" s="39" t="s">
        <v>90</v>
      </c>
      <c r="F41" s="60" t="s">
        <v>91</v>
      </c>
      <c r="G41" s="56">
        <f>'Detalle Funcion Municipales'!H39</f>
        <v>8167978</v>
      </c>
      <c r="H41" s="57">
        <f>'Detalle Asistentes Educación'!H39</f>
        <v>15658308</v>
      </c>
      <c r="I41" s="58">
        <f>'Detalle Trabajadoras JUNJI'!H40</f>
        <v>0</v>
      </c>
      <c r="J41" s="59">
        <f t="shared" si="0"/>
        <v>23826286</v>
      </c>
    </row>
    <row r="42" spans="2:11" ht="16.5" customHeight="1" thickBot="1" x14ac:dyDescent="0.3">
      <c r="B42" s="38">
        <v>32</v>
      </c>
      <c r="C42" s="39" t="s">
        <v>57</v>
      </c>
      <c r="D42" s="40" t="s">
        <v>77</v>
      </c>
      <c r="E42" s="39" t="s">
        <v>92</v>
      </c>
      <c r="F42" s="60" t="s">
        <v>93</v>
      </c>
      <c r="G42" s="56">
        <f>'Detalle Funcion Municipales'!H40</f>
        <v>11231560</v>
      </c>
      <c r="H42" s="57">
        <f>'Detalle Asistentes Educación'!H40</f>
        <v>49245329</v>
      </c>
      <c r="I42" s="58">
        <f>'Detalle Trabajadoras JUNJI'!H41</f>
        <v>4765576</v>
      </c>
      <c r="J42" s="59">
        <f t="shared" si="0"/>
        <v>65242465</v>
      </c>
    </row>
    <row r="43" spans="2:11" ht="16.5" customHeight="1" thickBot="1" x14ac:dyDescent="0.3">
      <c r="B43" s="52">
        <v>33</v>
      </c>
      <c r="C43" s="39" t="s">
        <v>57</v>
      </c>
      <c r="D43" s="39" t="s">
        <v>80</v>
      </c>
      <c r="E43" s="39" t="s">
        <v>94</v>
      </c>
      <c r="F43" s="60" t="s">
        <v>95</v>
      </c>
      <c r="G43" s="56">
        <f>'Detalle Funcion Municipales'!H41</f>
        <v>10550764</v>
      </c>
      <c r="H43" s="57">
        <f>'Detalle Asistentes Educación'!H41</f>
        <v>11364654</v>
      </c>
      <c r="I43" s="58">
        <f>'Detalle Trabajadoras JUNJI'!H42</f>
        <v>0</v>
      </c>
      <c r="J43" s="59">
        <f t="shared" si="0"/>
        <v>21915418</v>
      </c>
    </row>
    <row r="44" spans="2:11" ht="16.5" customHeight="1" thickBot="1" x14ac:dyDescent="0.3">
      <c r="B44" s="38">
        <v>34</v>
      </c>
      <c r="C44" s="39" t="s">
        <v>96</v>
      </c>
      <c r="D44" s="40" t="s">
        <v>97</v>
      </c>
      <c r="E44" s="39" t="s">
        <v>98</v>
      </c>
      <c r="F44" s="60" t="s">
        <v>99</v>
      </c>
      <c r="G44" s="56">
        <f>'Detalle Funcion Municipales'!H42</f>
        <v>42532395</v>
      </c>
      <c r="H44" s="57">
        <f>'Detalle Asistentes Educación'!H42</f>
        <v>98679627</v>
      </c>
      <c r="I44" s="58">
        <f>'Detalle Trabajadoras JUNJI'!H43</f>
        <v>38567666</v>
      </c>
      <c r="J44" s="59">
        <f t="shared" si="0"/>
        <v>179779688</v>
      </c>
    </row>
    <row r="45" spans="2:11" ht="16.5" customHeight="1" thickBot="1" x14ac:dyDescent="0.3">
      <c r="B45" s="52">
        <v>35</v>
      </c>
      <c r="C45" s="39" t="s">
        <v>96</v>
      </c>
      <c r="D45" s="39" t="s">
        <v>100</v>
      </c>
      <c r="E45" s="39" t="s">
        <v>101</v>
      </c>
      <c r="F45" s="60" t="s">
        <v>102</v>
      </c>
      <c r="G45" s="56">
        <f>'Detalle Funcion Municipales'!H43</f>
        <v>8915622</v>
      </c>
      <c r="H45" s="57">
        <f>'Detalle Asistentes Educación'!H43</f>
        <v>5090501</v>
      </c>
      <c r="I45" s="58">
        <f>'Detalle Trabajadoras JUNJI'!H44</f>
        <v>0</v>
      </c>
      <c r="J45" s="59">
        <f t="shared" si="0"/>
        <v>14006123</v>
      </c>
    </row>
    <row r="46" spans="2:11" ht="16.5" customHeight="1" thickBot="1" x14ac:dyDescent="0.3">
      <c r="B46" s="38">
        <v>36</v>
      </c>
      <c r="C46" s="39" t="s">
        <v>96</v>
      </c>
      <c r="D46" s="39" t="s">
        <v>103</v>
      </c>
      <c r="E46" s="39" t="s">
        <v>97</v>
      </c>
      <c r="F46" s="60" t="s">
        <v>180</v>
      </c>
      <c r="G46" s="56">
        <f>'Detalle Funcion Municipales'!H44</f>
        <v>26939038</v>
      </c>
      <c r="H46" s="57">
        <f>'Detalle Asistentes Educación'!H44</f>
        <v>96272149</v>
      </c>
      <c r="I46" s="58">
        <f>'Detalle Trabajadoras JUNJI'!H45</f>
        <v>17011818</v>
      </c>
      <c r="J46" s="59">
        <f t="shared" si="0"/>
        <v>140223005</v>
      </c>
    </row>
    <row r="47" spans="2:11" ht="16.5" customHeight="1" thickBot="1" x14ac:dyDescent="0.3">
      <c r="B47" s="52">
        <v>37</v>
      </c>
      <c r="C47" s="39" t="s">
        <v>96</v>
      </c>
      <c r="D47" s="39" t="s">
        <v>104</v>
      </c>
      <c r="E47" s="39" t="s">
        <v>100</v>
      </c>
      <c r="F47" s="60" t="s">
        <v>105</v>
      </c>
      <c r="G47" s="56">
        <f>'Detalle Funcion Municipales'!H45</f>
        <v>11592276</v>
      </c>
      <c r="H47" s="57">
        <f>'Detalle Asistentes Educación'!H45</f>
        <v>28409818</v>
      </c>
      <c r="I47" s="58">
        <f>'Detalle Trabajadoras JUNJI'!H46</f>
        <v>0</v>
      </c>
      <c r="J47" s="59">
        <f t="shared" si="0"/>
        <v>40002094</v>
      </c>
    </row>
    <row r="48" spans="2:11" ht="16.5" customHeight="1" thickBot="1" x14ac:dyDescent="0.3">
      <c r="B48" s="38">
        <v>38</v>
      </c>
      <c r="C48" s="39" t="s">
        <v>96</v>
      </c>
      <c r="D48" s="39" t="s">
        <v>106</v>
      </c>
      <c r="E48" s="39" t="s">
        <v>107</v>
      </c>
      <c r="F48" s="60" t="s">
        <v>108</v>
      </c>
      <c r="G48" s="56">
        <f>'Detalle Funcion Municipales'!H46</f>
        <v>6100406</v>
      </c>
      <c r="H48" s="57">
        <f>'Detalle Asistentes Educación'!H46</f>
        <v>9531151</v>
      </c>
      <c r="I48" s="58">
        <f>'Detalle Trabajadoras JUNJI'!H47</f>
        <v>0</v>
      </c>
      <c r="J48" s="59">
        <f t="shared" si="0"/>
        <v>15631557</v>
      </c>
    </row>
    <row r="49" spans="2:10" ht="16.5" customHeight="1" thickBot="1" x14ac:dyDescent="0.3">
      <c r="B49" s="52">
        <v>39</v>
      </c>
      <c r="C49" s="39" t="s">
        <v>96</v>
      </c>
      <c r="D49" s="39" t="s">
        <v>109</v>
      </c>
      <c r="E49" s="39" t="s">
        <v>109</v>
      </c>
      <c r="F49" s="60" t="s">
        <v>110</v>
      </c>
      <c r="G49" s="56">
        <f>'Detalle Funcion Municipales'!H47</f>
        <v>5104274</v>
      </c>
      <c r="H49" s="57">
        <f>'Detalle Asistentes Educación'!H47</f>
        <v>18497536</v>
      </c>
      <c r="I49" s="58">
        <f>'Detalle Trabajadoras JUNJI'!H48</f>
        <v>7829154</v>
      </c>
      <c r="J49" s="59">
        <f t="shared" si="0"/>
        <v>31430964</v>
      </c>
    </row>
    <row r="50" spans="2:10" ht="16.5" customHeight="1" thickBot="1" x14ac:dyDescent="0.3">
      <c r="B50" s="38">
        <v>40</v>
      </c>
      <c r="C50" s="39" t="s">
        <v>96</v>
      </c>
      <c r="D50" s="39" t="s">
        <v>111</v>
      </c>
      <c r="E50" s="39" t="s">
        <v>111</v>
      </c>
      <c r="F50" s="60" t="s">
        <v>112</v>
      </c>
      <c r="G50" s="56">
        <f>'Detalle Funcion Municipales'!H48</f>
        <v>4083202</v>
      </c>
      <c r="H50" s="57">
        <f>'Detalle Asistentes Educación'!H48</f>
        <v>4425174</v>
      </c>
      <c r="I50" s="58">
        <f>'Detalle Trabajadoras JUNJI'!H49</f>
        <v>0</v>
      </c>
      <c r="J50" s="59">
        <f t="shared" si="0"/>
        <v>8508376</v>
      </c>
    </row>
    <row r="51" spans="2:10" ht="16.5" customHeight="1" thickBot="1" x14ac:dyDescent="0.3">
      <c r="B51" s="52">
        <v>41</v>
      </c>
      <c r="C51" s="39" t="s">
        <v>96</v>
      </c>
      <c r="D51" s="39" t="s">
        <v>113</v>
      </c>
      <c r="E51" s="39" t="s">
        <v>113</v>
      </c>
      <c r="F51" s="60" t="s">
        <v>114</v>
      </c>
      <c r="G51" s="56">
        <f>'Detalle Funcion Municipales'!H49</f>
        <v>5956969</v>
      </c>
      <c r="H51" s="57">
        <f>'Detalle Asistentes Educación'!H49</f>
        <v>4330656</v>
      </c>
      <c r="I51" s="58">
        <f>'Detalle Trabajadoras JUNJI'!H50</f>
        <v>3928938</v>
      </c>
      <c r="J51" s="59">
        <f t="shared" si="0"/>
        <v>14216563</v>
      </c>
    </row>
    <row r="52" spans="2:10" ht="16.5" customHeight="1" thickBot="1" x14ac:dyDescent="0.3">
      <c r="B52" s="38">
        <v>42</v>
      </c>
      <c r="C52" s="39" t="s">
        <v>96</v>
      </c>
      <c r="D52" s="39" t="s">
        <v>98</v>
      </c>
      <c r="E52" s="39" t="s">
        <v>103</v>
      </c>
      <c r="F52" s="60" t="s">
        <v>115</v>
      </c>
      <c r="G52" s="56">
        <f>'Detalle Funcion Municipales'!H50</f>
        <v>9300884</v>
      </c>
      <c r="H52" s="57">
        <f>'Detalle Asistentes Educación'!H50</f>
        <v>24385429</v>
      </c>
      <c r="I52" s="58">
        <f>'Detalle Trabajadoras JUNJI'!H51</f>
        <v>0</v>
      </c>
      <c r="J52" s="59">
        <f t="shared" si="0"/>
        <v>33686313</v>
      </c>
    </row>
    <row r="53" spans="2:10" ht="16.5" customHeight="1" thickBot="1" x14ac:dyDescent="0.3">
      <c r="B53" s="52">
        <v>43</v>
      </c>
      <c r="C53" s="39" t="s">
        <v>96</v>
      </c>
      <c r="D53" s="39" t="s">
        <v>101</v>
      </c>
      <c r="E53" s="39" t="s">
        <v>106</v>
      </c>
      <c r="F53" s="60" t="s">
        <v>116</v>
      </c>
      <c r="G53" s="56">
        <f>'Detalle Funcion Municipales'!H51</f>
        <v>6919852</v>
      </c>
      <c r="H53" s="57">
        <f>'Detalle Asistentes Educación'!H51</f>
        <v>12096945</v>
      </c>
      <c r="I53" s="58">
        <f>'Detalle Trabajadoras JUNJI'!H52</f>
        <v>2382786</v>
      </c>
      <c r="J53" s="59">
        <f t="shared" si="0"/>
        <v>21399583</v>
      </c>
    </row>
    <row r="54" spans="2:10" ht="16.5" customHeight="1" thickBot="1" x14ac:dyDescent="0.3">
      <c r="B54" s="38">
        <v>44</v>
      </c>
      <c r="C54" s="39" t="s">
        <v>117</v>
      </c>
      <c r="D54" s="39" t="s">
        <v>118</v>
      </c>
      <c r="E54" s="39" t="s">
        <v>119</v>
      </c>
      <c r="F54" s="60" t="s">
        <v>120</v>
      </c>
      <c r="G54" s="56">
        <f>'Detalle Funcion Municipales'!H52</f>
        <v>127029622</v>
      </c>
      <c r="H54" s="57">
        <f>'Detalle Asistentes Educación'!H52</f>
        <v>275130414</v>
      </c>
      <c r="I54" s="58">
        <f>'Detalle Trabajadoras JUNJI'!H53</f>
        <v>20236370</v>
      </c>
      <c r="J54" s="59">
        <f t="shared" si="0"/>
        <v>422396406</v>
      </c>
    </row>
    <row r="55" spans="2:10" ht="16.5" customHeight="1" thickBot="1" x14ac:dyDescent="0.3">
      <c r="B55" s="52">
        <v>45</v>
      </c>
      <c r="C55" s="39" t="s">
        <v>117</v>
      </c>
      <c r="D55" s="39" t="s">
        <v>121</v>
      </c>
      <c r="E55" s="39" t="s">
        <v>122</v>
      </c>
      <c r="F55" s="60" t="s">
        <v>123</v>
      </c>
      <c r="G55" s="56">
        <f>'Detalle Funcion Municipales'!H53</f>
        <v>7827586</v>
      </c>
      <c r="H55" s="57">
        <f>'Detalle Asistentes Educación'!H53</f>
        <v>4425177</v>
      </c>
      <c r="I55" s="58">
        <f>'Detalle Trabajadoras JUNJI'!H54</f>
        <v>0</v>
      </c>
      <c r="J55" s="59">
        <f t="shared" si="0"/>
        <v>12252763</v>
      </c>
    </row>
    <row r="56" spans="2:10" ht="16.5" customHeight="1" thickBot="1" x14ac:dyDescent="0.3">
      <c r="B56" s="38">
        <v>46</v>
      </c>
      <c r="C56" s="39" t="s">
        <v>117</v>
      </c>
      <c r="D56" s="40" t="s">
        <v>124</v>
      </c>
      <c r="E56" s="39" t="s">
        <v>125</v>
      </c>
      <c r="F56" s="60" t="s">
        <v>126</v>
      </c>
      <c r="G56" s="56">
        <f>'Detalle Funcion Municipales'!H54</f>
        <v>7487182</v>
      </c>
      <c r="H56" s="57">
        <f>'Detalle Asistentes Educación'!H54</f>
        <v>463812</v>
      </c>
      <c r="I56" s="58">
        <f>'Detalle Trabajadoras JUNJI'!H55</f>
        <v>0</v>
      </c>
      <c r="J56" s="59">
        <f t="shared" si="0"/>
        <v>7950994</v>
      </c>
    </row>
    <row r="57" spans="2:10" ht="16.5" customHeight="1" thickBot="1" x14ac:dyDescent="0.3">
      <c r="B57" s="52">
        <v>47</v>
      </c>
      <c r="C57" s="39" t="s">
        <v>117</v>
      </c>
      <c r="D57" s="39" t="s">
        <v>127</v>
      </c>
      <c r="E57" s="39" t="s">
        <v>128</v>
      </c>
      <c r="F57" s="60" t="s">
        <v>129</v>
      </c>
      <c r="G57" s="56">
        <f>'Detalle Funcion Municipales'!H55</f>
        <v>7827580</v>
      </c>
      <c r="H57" s="57">
        <f>'Detalle Asistentes Educación'!H55</f>
        <v>2031042</v>
      </c>
      <c r="I57" s="58">
        <f>'Detalle Trabajadoras JUNJI'!H56</f>
        <v>0</v>
      </c>
      <c r="J57" s="59">
        <f t="shared" si="0"/>
        <v>9858622</v>
      </c>
    </row>
    <row r="58" spans="2:10" ht="16.5" customHeight="1" thickBot="1" x14ac:dyDescent="0.3">
      <c r="B58" s="38">
        <v>48</v>
      </c>
      <c r="C58" s="39" t="s">
        <v>117</v>
      </c>
      <c r="D58" s="39" t="s">
        <v>130</v>
      </c>
      <c r="E58" s="39" t="s">
        <v>131</v>
      </c>
      <c r="F58" s="60" t="s">
        <v>132</v>
      </c>
      <c r="G58" s="56">
        <f>'Detalle Funcion Municipales'!H56</f>
        <v>9528003</v>
      </c>
      <c r="H58" s="57">
        <f>'Detalle Asistentes Educación'!H56</f>
        <v>0</v>
      </c>
      <c r="I58" s="58">
        <f>'Detalle Trabajadoras JUNJI'!H57</f>
        <v>0</v>
      </c>
      <c r="J58" s="59">
        <f t="shared" si="0"/>
        <v>9528003</v>
      </c>
    </row>
    <row r="59" spans="2:10" ht="16.5" customHeight="1" thickBot="1" x14ac:dyDescent="0.3">
      <c r="B59" s="52">
        <v>49</v>
      </c>
      <c r="C59" s="39" t="s">
        <v>117</v>
      </c>
      <c r="D59" s="39" t="s">
        <v>133</v>
      </c>
      <c r="E59" s="39" t="s">
        <v>133</v>
      </c>
      <c r="F59" s="60" t="s">
        <v>134</v>
      </c>
      <c r="G59" s="56">
        <f>'Detalle Funcion Municipales'!H57</f>
        <v>15404088</v>
      </c>
      <c r="H59" s="57">
        <f>'Detalle Asistentes Educación'!H57</f>
        <v>22806666</v>
      </c>
      <c r="I59" s="58">
        <f>'Detalle Trabajadoras JUNJI'!H58</f>
        <v>0</v>
      </c>
      <c r="J59" s="59">
        <f t="shared" si="0"/>
        <v>38210754</v>
      </c>
    </row>
    <row r="60" spans="2:10" ht="16.5" customHeight="1" thickBot="1" x14ac:dyDescent="0.3">
      <c r="B60" s="38">
        <v>50</v>
      </c>
      <c r="C60" s="39" t="s">
        <v>117</v>
      </c>
      <c r="D60" s="39" t="s">
        <v>135</v>
      </c>
      <c r="E60" s="39" t="s">
        <v>135</v>
      </c>
      <c r="F60" s="60" t="s">
        <v>136</v>
      </c>
      <c r="G60" s="56">
        <f>'Detalle Funcion Municipales'!H58</f>
        <v>6125594</v>
      </c>
      <c r="H60" s="57">
        <f>'Detalle Asistentes Educación'!H58</f>
        <v>3654098</v>
      </c>
      <c r="I60" s="58">
        <f>'Detalle Trabajadoras JUNJI'!H59</f>
        <v>2003615</v>
      </c>
      <c r="J60" s="59">
        <f t="shared" si="0"/>
        <v>11783307</v>
      </c>
    </row>
    <row r="61" spans="2:10" ht="16.5" customHeight="1" thickBot="1" x14ac:dyDescent="0.3">
      <c r="B61" s="52">
        <v>51</v>
      </c>
      <c r="C61" s="39" t="s">
        <v>117</v>
      </c>
      <c r="D61" s="40" t="s">
        <v>137</v>
      </c>
      <c r="E61" s="39" t="s">
        <v>138</v>
      </c>
      <c r="F61" s="60" t="s">
        <v>139</v>
      </c>
      <c r="G61" s="56">
        <f>'Detalle Funcion Municipales'!H59</f>
        <v>6465988</v>
      </c>
      <c r="H61" s="57">
        <f>'Detalle Asistentes Educación'!H59</f>
        <v>1701990</v>
      </c>
      <c r="I61" s="58">
        <f>'Detalle Trabajadoras JUNJI'!H60</f>
        <v>1361592</v>
      </c>
      <c r="J61" s="59">
        <f t="shared" si="0"/>
        <v>9529570</v>
      </c>
    </row>
    <row r="62" spans="2:10" ht="16.5" customHeight="1" thickBot="1" x14ac:dyDescent="0.3">
      <c r="B62" s="38">
        <v>52</v>
      </c>
      <c r="C62" s="39" t="s">
        <v>117</v>
      </c>
      <c r="D62" s="39" t="s">
        <v>131</v>
      </c>
      <c r="E62" s="39" t="s">
        <v>118</v>
      </c>
      <c r="F62" s="60" t="s">
        <v>140</v>
      </c>
      <c r="G62" s="56">
        <f>'Detalle Funcion Municipales'!H60</f>
        <v>29256916</v>
      </c>
      <c r="H62" s="57">
        <f>'Detalle Asistentes Educación'!H60</f>
        <v>50719302</v>
      </c>
      <c r="I62" s="58">
        <f>'Detalle Trabajadoras JUNJI'!H61</f>
        <v>21104676</v>
      </c>
      <c r="J62" s="59">
        <f t="shared" si="0"/>
        <v>101080894</v>
      </c>
    </row>
    <row r="63" spans="2:10" ht="16.5" customHeight="1" thickBot="1" x14ac:dyDescent="0.3">
      <c r="B63" s="52">
        <v>53</v>
      </c>
      <c r="C63" s="39" t="s">
        <v>117</v>
      </c>
      <c r="D63" s="40" t="s">
        <v>141</v>
      </c>
      <c r="E63" s="39" t="s">
        <v>124</v>
      </c>
      <c r="F63" s="60" t="s">
        <v>142</v>
      </c>
      <c r="G63" s="56">
        <f>'Detalle Funcion Municipales'!H61</f>
        <v>7419133</v>
      </c>
      <c r="H63" s="57">
        <f>'Detalle Asistentes Educación'!H61</f>
        <v>6127164</v>
      </c>
      <c r="I63" s="58">
        <f>'Detalle Trabajadoras JUNJI'!H62</f>
        <v>2382786</v>
      </c>
      <c r="J63" s="59">
        <f t="shared" si="0"/>
        <v>15929083</v>
      </c>
    </row>
    <row r="64" spans="2:10" ht="16.5" customHeight="1" thickBot="1" x14ac:dyDescent="0.3">
      <c r="B64" s="38">
        <v>54</v>
      </c>
      <c r="C64" s="39" t="s">
        <v>143</v>
      </c>
      <c r="D64" s="39" t="s">
        <v>144</v>
      </c>
      <c r="E64" s="39" t="s">
        <v>8</v>
      </c>
      <c r="F64" s="60" t="s">
        <v>145</v>
      </c>
      <c r="G64" s="56">
        <f>'Detalle Funcion Municipales'!H62</f>
        <v>143503994</v>
      </c>
      <c r="H64" s="57">
        <f>'Detalle Asistentes Educación'!H62</f>
        <v>0</v>
      </c>
      <c r="I64" s="58">
        <f>'Detalle Trabajadoras JUNJI'!H63</f>
        <v>0</v>
      </c>
      <c r="J64" s="59">
        <f t="shared" si="0"/>
        <v>143503994</v>
      </c>
    </row>
    <row r="65" spans="2:10" ht="16.5" customHeight="1" thickBot="1" x14ac:dyDescent="0.3">
      <c r="B65" s="52">
        <v>55</v>
      </c>
      <c r="C65" s="39" t="s">
        <v>143</v>
      </c>
      <c r="D65" s="39" t="s">
        <v>146</v>
      </c>
      <c r="E65" s="39" t="s">
        <v>147</v>
      </c>
      <c r="F65" s="60" t="s">
        <v>148</v>
      </c>
      <c r="G65" s="56">
        <f>'Detalle Funcion Municipales'!H63</f>
        <v>4616282.18</v>
      </c>
      <c r="H65" s="57">
        <f>'Detalle Asistentes Educación'!H63</f>
        <v>0</v>
      </c>
      <c r="I65" s="58">
        <f>'Detalle Trabajadoras JUNJI'!H64</f>
        <v>0</v>
      </c>
      <c r="J65" s="59">
        <f t="shared" si="0"/>
        <v>4616282.18</v>
      </c>
    </row>
    <row r="66" spans="2:10" ht="16.5" customHeight="1" thickBot="1" x14ac:dyDescent="0.3">
      <c r="B66" s="38">
        <v>56</v>
      </c>
      <c r="C66" s="39" t="s">
        <v>143</v>
      </c>
      <c r="D66" s="39" t="s">
        <v>149</v>
      </c>
      <c r="E66" s="39" t="s">
        <v>150</v>
      </c>
      <c r="F66" s="60" t="s">
        <v>151</v>
      </c>
      <c r="G66" s="56">
        <f>'Detalle Funcion Municipales'!H64</f>
        <v>6932973</v>
      </c>
      <c r="H66" s="57">
        <f>'Detalle Asistentes Educación'!H64</f>
        <v>0</v>
      </c>
      <c r="I66" s="58">
        <f>'Detalle Trabajadoras JUNJI'!H65</f>
        <v>0</v>
      </c>
      <c r="J66" s="59">
        <f t="shared" si="0"/>
        <v>6932973</v>
      </c>
    </row>
    <row r="67" spans="2:10" ht="16.5" customHeight="1" thickBot="1" x14ac:dyDescent="0.3">
      <c r="B67" s="52">
        <v>57</v>
      </c>
      <c r="C67" s="42" t="s">
        <v>143</v>
      </c>
      <c r="D67" s="42" t="s">
        <v>152</v>
      </c>
      <c r="E67" s="42" t="s">
        <v>153</v>
      </c>
      <c r="F67" s="61" t="s">
        <v>154</v>
      </c>
      <c r="G67" s="62">
        <f>'Detalle Funcion Municipales'!H65</f>
        <v>4159356</v>
      </c>
      <c r="H67" s="63">
        <f>'Detalle Asistentes Educación'!H65</f>
        <v>0</v>
      </c>
      <c r="I67" s="64">
        <f>'Detalle Trabajadoras JUNJI'!H66</f>
        <v>0</v>
      </c>
      <c r="J67" s="59">
        <f t="shared" si="0"/>
        <v>4159356</v>
      </c>
    </row>
    <row r="68" spans="2:10" ht="16.5" customHeight="1" thickBot="1" x14ac:dyDescent="0.3">
      <c r="B68" s="162" t="s">
        <v>155</v>
      </c>
      <c r="C68" s="163"/>
      <c r="D68" s="163"/>
      <c r="E68" s="163"/>
      <c r="F68" s="163"/>
      <c r="G68" s="43">
        <f>SUM(G11:G67)</f>
        <v>1123522342.47</v>
      </c>
      <c r="H68" s="43">
        <f t="shared" ref="H68:J68" si="1">SUM(H11:H67)</f>
        <v>2556044176.1800003</v>
      </c>
      <c r="I68" s="43">
        <f t="shared" si="1"/>
        <v>348625731</v>
      </c>
      <c r="J68" s="43">
        <f t="shared" si="1"/>
        <v>4028192249.6499996</v>
      </c>
    </row>
    <row r="70" spans="2:10" x14ac:dyDescent="0.25">
      <c r="B70" s="26"/>
      <c r="G70" s="14"/>
      <c r="H70" s="15"/>
      <c r="I70" s="15"/>
      <c r="J70" s="158"/>
    </row>
    <row r="71" spans="2:10" x14ac:dyDescent="0.25">
      <c r="B71" s="26"/>
      <c r="G71" s="16"/>
      <c r="H71" s="17"/>
      <c r="I71" s="17"/>
      <c r="J71" s="16"/>
    </row>
    <row r="72" spans="2:10" x14ac:dyDescent="0.25">
      <c r="B72" s="26"/>
      <c r="G72" s="16"/>
      <c r="H72" s="16"/>
      <c r="I72" s="16"/>
      <c r="J72" s="16">
        <v>4028192249.6500001</v>
      </c>
    </row>
    <row r="73" spans="2:10" x14ac:dyDescent="0.25">
      <c r="G73" s="16"/>
      <c r="H73" s="16"/>
      <c r="I73" s="16"/>
      <c r="J73" s="16"/>
    </row>
  </sheetData>
  <mergeCells count="7">
    <mergeCell ref="B2:J2"/>
    <mergeCell ref="B4:J4"/>
    <mergeCell ref="B5:J5"/>
    <mergeCell ref="G9:J9"/>
    <mergeCell ref="B68:F68"/>
    <mergeCell ref="B6:J6"/>
    <mergeCell ref="B3:J3"/>
  </mergeCells>
  <printOptions horizontalCentered="1"/>
  <pageMargins left="0.70866141732283472" right="0.70866141732283472" top="0.35433070866141736" bottom="0.35433070866141736" header="0.31496062992125984" footer="0.31496062992125984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0"/>
  <sheetViews>
    <sheetView topLeftCell="A61" zoomScale="115" zoomScaleNormal="115" workbookViewId="0">
      <selection activeCell="G77" sqref="G77"/>
    </sheetView>
  </sheetViews>
  <sheetFormatPr baseColWidth="10" defaultRowHeight="15" x14ac:dyDescent="0.25"/>
  <cols>
    <col min="1" max="1" width="6.42578125" customWidth="1"/>
    <col min="2" max="2" width="5" style="28" customWidth="1"/>
    <col min="3" max="3" width="6.28515625" customWidth="1"/>
    <col min="4" max="4" width="9.5703125" customWidth="1"/>
    <col min="5" max="5" width="31.28515625" customWidth="1"/>
    <col min="6" max="6" width="16.42578125" customWidth="1"/>
    <col min="7" max="7" width="20" bestFit="1" customWidth="1"/>
    <col min="8" max="8" width="20" hidden="1" customWidth="1"/>
    <col min="237" max="237" width="6.42578125" customWidth="1"/>
    <col min="238" max="238" width="5" customWidth="1"/>
    <col min="239" max="239" width="6.28515625" customWidth="1"/>
    <col min="240" max="240" width="8.85546875" customWidth="1"/>
    <col min="241" max="241" width="9.5703125" customWidth="1"/>
    <col min="242" max="242" width="28" customWidth="1"/>
    <col min="243" max="243" width="12.7109375" customWidth="1"/>
    <col min="244" max="244" width="15.28515625" customWidth="1"/>
    <col min="245" max="245" width="11.5703125" customWidth="1"/>
    <col min="246" max="246" width="16.140625" customWidth="1"/>
    <col min="493" max="493" width="6.42578125" customWidth="1"/>
    <col min="494" max="494" width="5" customWidth="1"/>
    <col min="495" max="495" width="6.28515625" customWidth="1"/>
    <col min="496" max="496" width="8.85546875" customWidth="1"/>
    <col min="497" max="497" width="9.5703125" customWidth="1"/>
    <col min="498" max="498" width="28" customWidth="1"/>
    <col min="499" max="499" width="12.7109375" customWidth="1"/>
    <col min="500" max="500" width="15.28515625" customWidth="1"/>
    <col min="501" max="501" width="11.5703125" customWidth="1"/>
    <col min="502" max="502" width="16.140625" customWidth="1"/>
    <col min="749" max="749" width="6.42578125" customWidth="1"/>
    <col min="750" max="750" width="5" customWidth="1"/>
    <col min="751" max="751" width="6.28515625" customWidth="1"/>
    <col min="752" max="752" width="8.85546875" customWidth="1"/>
    <col min="753" max="753" width="9.5703125" customWidth="1"/>
    <col min="754" max="754" width="28" customWidth="1"/>
    <col min="755" max="755" width="12.7109375" customWidth="1"/>
    <col min="756" max="756" width="15.28515625" customWidth="1"/>
    <col min="757" max="757" width="11.5703125" customWidth="1"/>
    <col min="758" max="758" width="16.140625" customWidth="1"/>
    <col min="1005" max="1005" width="6.42578125" customWidth="1"/>
    <col min="1006" max="1006" width="5" customWidth="1"/>
    <col min="1007" max="1007" width="6.28515625" customWidth="1"/>
    <col min="1008" max="1008" width="8.85546875" customWidth="1"/>
    <col min="1009" max="1009" width="9.5703125" customWidth="1"/>
    <col min="1010" max="1010" width="28" customWidth="1"/>
    <col min="1011" max="1011" width="12.7109375" customWidth="1"/>
    <col min="1012" max="1012" width="15.28515625" customWidth="1"/>
    <col min="1013" max="1013" width="11.5703125" customWidth="1"/>
    <col min="1014" max="1014" width="16.140625" customWidth="1"/>
    <col min="1261" max="1261" width="6.42578125" customWidth="1"/>
    <col min="1262" max="1262" width="5" customWidth="1"/>
    <col min="1263" max="1263" width="6.28515625" customWidth="1"/>
    <col min="1264" max="1264" width="8.85546875" customWidth="1"/>
    <col min="1265" max="1265" width="9.5703125" customWidth="1"/>
    <col min="1266" max="1266" width="28" customWidth="1"/>
    <col min="1267" max="1267" width="12.7109375" customWidth="1"/>
    <col min="1268" max="1268" width="15.28515625" customWidth="1"/>
    <col min="1269" max="1269" width="11.5703125" customWidth="1"/>
    <col min="1270" max="1270" width="16.140625" customWidth="1"/>
    <col min="1517" max="1517" width="6.42578125" customWidth="1"/>
    <col min="1518" max="1518" width="5" customWidth="1"/>
    <col min="1519" max="1519" width="6.28515625" customWidth="1"/>
    <col min="1520" max="1520" width="8.85546875" customWidth="1"/>
    <col min="1521" max="1521" width="9.5703125" customWidth="1"/>
    <col min="1522" max="1522" width="28" customWidth="1"/>
    <col min="1523" max="1523" width="12.7109375" customWidth="1"/>
    <col min="1524" max="1524" width="15.28515625" customWidth="1"/>
    <col min="1525" max="1525" width="11.5703125" customWidth="1"/>
    <col min="1526" max="1526" width="16.140625" customWidth="1"/>
    <col min="1773" max="1773" width="6.42578125" customWidth="1"/>
    <col min="1774" max="1774" width="5" customWidth="1"/>
    <col min="1775" max="1775" width="6.28515625" customWidth="1"/>
    <col min="1776" max="1776" width="8.85546875" customWidth="1"/>
    <col min="1777" max="1777" width="9.5703125" customWidth="1"/>
    <col min="1778" max="1778" width="28" customWidth="1"/>
    <col min="1779" max="1779" width="12.7109375" customWidth="1"/>
    <col min="1780" max="1780" width="15.28515625" customWidth="1"/>
    <col min="1781" max="1781" width="11.5703125" customWidth="1"/>
    <col min="1782" max="1782" width="16.140625" customWidth="1"/>
    <col min="2029" max="2029" width="6.42578125" customWidth="1"/>
    <col min="2030" max="2030" width="5" customWidth="1"/>
    <col min="2031" max="2031" width="6.28515625" customWidth="1"/>
    <col min="2032" max="2032" width="8.85546875" customWidth="1"/>
    <col min="2033" max="2033" width="9.5703125" customWidth="1"/>
    <col min="2034" max="2034" width="28" customWidth="1"/>
    <col min="2035" max="2035" width="12.7109375" customWidth="1"/>
    <col min="2036" max="2036" width="15.28515625" customWidth="1"/>
    <col min="2037" max="2037" width="11.5703125" customWidth="1"/>
    <col min="2038" max="2038" width="16.140625" customWidth="1"/>
    <col min="2285" max="2285" width="6.42578125" customWidth="1"/>
    <col min="2286" max="2286" width="5" customWidth="1"/>
    <col min="2287" max="2287" width="6.28515625" customWidth="1"/>
    <col min="2288" max="2288" width="8.85546875" customWidth="1"/>
    <col min="2289" max="2289" width="9.5703125" customWidth="1"/>
    <col min="2290" max="2290" width="28" customWidth="1"/>
    <col min="2291" max="2291" width="12.7109375" customWidth="1"/>
    <col min="2292" max="2292" width="15.28515625" customWidth="1"/>
    <col min="2293" max="2293" width="11.5703125" customWidth="1"/>
    <col min="2294" max="2294" width="16.140625" customWidth="1"/>
    <col min="2541" max="2541" width="6.42578125" customWidth="1"/>
    <col min="2542" max="2542" width="5" customWidth="1"/>
    <col min="2543" max="2543" width="6.28515625" customWidth="1"/>
    <col min="2544" max="2544" width="8.85546875" customWidth="1"/>
    <col min="2545" max="2545" width="9.5703125" customWidth="1"/>
    <col min="2546" max="2546" width="28" customWidth="1"/>
    <col min="2547" max="2547" width="12.7109375" customWidth="1"/>
    <col min="2548" max="2548" width="15.28515625" customWidth="1"/>
    <col min="2549" max="2549" width="11.5703125" customWidth="1"/>
    <col min="2550" max="2550" width="16.140625" customWidth="1"/>
    <col min="2797" max="2797" width="6.42578125" customWidth="1"/>
    <col min="2798" max="2798" width="5" customWidth="1"/>
    <col min="2799" max="2799" width="6.28515625" customWidth="1"/>
    <col min="2800" max="2800" width="8.85546875" customWidth="1"/>
    <col min="2801" max="2801" width="9.5703125" customWidth="1"/>
    <col min="2802" max="2802" width="28" customWidth="1"/>
    <col min="2803" max="2803" width="12.7109375" customWidth="1"/>
    <col min="2804" max="2804" width="15.28515625" customWidth="1"/>
    <col min="2805" max="2805" width="11.5703125" customWidth="1"/>
    <col min="2806" max="2806" width="16.140625" customWidth="1"/>
    <col min="3053" max="3053" width="6.42578125" customWidth="1"/>
    <col min="3054" max="3054" width="5" customWidth="1"/>
    <col min="3055" max="3055" width="6.28515625" customWidth="1"/>
    <col min="3056" max="3056" width="8.85546875" customWidth="1"/>
    <col min="3057" max="3057" width="9.5703125" customWidth="1"/>
    <col min="3058" max="3058" width="28" customWidth="1"/>
    <col min="3059" max="3059" width="12.7109375" customWidth="1"/>
    <col min="3060" max="3060" width="15.28515625" customWidth="1"/>
    <col min="3061" max="3061" width="11.5703125" customWidth="1"/>
    <col min="3062" max="3062" width="16.140625" customWidth="1"/>
    <col min="3309" max="3309" width="6.42578125" customWidth="1"/>
    <col min="3310" max="3310" width="5" customWidth="1"/>
    <col min="3311" max="3311" width="6.28515625" customWidth="1"/>
    <col min="3312" max="3312" width="8.85546875" customWidth="1"/>
    <col min="3313" max="3313" width="9.5703125" customWidth="1"/>
    <col min="3314" max="3314" width="28" customWidth="1"/>
    <col min="3315" max="3315" width="12.7109375" customWidth="1"/>
    <col min="3316" max="3316" width="15.28515625" customWidth="1"/>
    <col min="3317" max="3317" width="11.5703125" customWidth="1"/>
    <col min="3318" max="3318" width="16.140625" customWidth="1"/>
    <col min="3565" max="3565" width="6.42578125" customWidth="1"/>
    <col min="3566" max="3566" width="5" customWidth="1"/>
    <col min="3567" max="3567" width="6.28515625" customWidth="1"/>
    <col min="3568" max="3568" width="8.85546875" customWidth="1"/>
    <col min="3569" max="3569" width="9.5703125" customWidth="1"/>
    <col min="3570" max="3570" width="28" customWidth="1"/>
    <col min="3571" max="3571" width="12.7109375" customWidth="1"/>
    <col min="3572" max="3572" width="15.28515625" customWidth="1"/>
    <col min="3573" max="3573" width="11.5703125" customWidth="1"/>
    <col min="3574" max="3574" width="16.140625" customWidth="1"/>
    <col min="3821" max="3821" width="6.42578125" customWidth="1"/>
    <col min="3822" max="3822" width="5" customWidth="1"/>
    <col min="3823" max="3823" width="6.28515625" customWidth="1"/>
    <col min="3824" max="3824" width="8.85546875" customWidth="1"/>
    <col min="3825" max="3825" width="9.5703125" customWidth="1"/>
    <col min="3826" max="3826" width="28" customWidth="1"/>
    <col min="3827" max="3827" width="12.7109375" customWidth="1"/>
    <col min="3828" max="3828" width="15.28515625" customWidth="1"/>
    <col min="3829" max="3829" width="11.5703125" customWidth="1"/>
    <col min="3830" max="3830" width="16.140625" customWidth="1"/>
    <col min="4077" max="4077" width="6.42578125" customWidth="1"/>
    <col min="4078" max="4078" width="5" customWidth="1"/>
    <col min="4079" max="4079" width="6.28515625" customWidth="1"/>
    <col min="4080" max="4080" width="8.85546875" customWidth="1"/>
    <col min="4081" max="4081" width="9.5703125" customWidth="1"/>
    <col min="4082" max="4082" width="28" customWidth="1"/>
    <col min="4083" max="4083" width="12.7109375" customWidth="1"/>
    <col min="4084" max="4084" width="15.28515625" customWidth="1"/>
    <col min="4085" max="4085" width="11.5703125" customWidth="1"/>
    <col min="4086" max="4086" width="16.140625" customWidth="1"/>
    <col min="4333" max="4333" width="6.42578125" customWidth="1"/>
    <col min="4334" max="4334" width="5" customWidth="1"/>
    <col min="4335" max="4335" width="6.28515625" customWidth="1"/>
    <col min="4336" max="4336" width="8.85546875" customWidth="1"/>
    <col min="4337" max="4337" width="9.5703125" customWidth="1"/>
    <col min="4338" max="4338" width="28" customWidth="1"/>
    <col min="4339" max="4339" width="12.7109375" customWidth="1"/>
    <col min="4340" max="4340" width="15.28515625" customWidth="1"/>
    <col min="4341" max="4341" width="11.5703125" customWidth="1"/>
    <col min="4342" max="4342" width="16.140625" customWidth="1"/>
    <col min="4589" max="4589" width="6.42578125" customWidth="1"/>
    <col min="4590" max="4590" width="5" customWidth="1"/>
    <col min="4591" max="4591" width="6.28515625" customWidth="1"/>
    <col min="4592" max="4592" width="8.85546875" customWidth="1"/>
    <col min="4593" max="4593" width="9.5703125" customWidth="1"/>
    <col min="4594" max="4594" width="28" customWidth="1"/>
    <col min="4595" max="4595" width="12.7109375" customWidth="1"/>
    <col min="4596" max="4596" width="15.28515625" customWidth="1"/>
    <col min="4597" max="4597" width="11.5703125" customWidth="1"/>
    <col min="4598" max="4598" width="16.140625" customWidth="1"/>
    <col min="4845" max="4845" width="6.42578125" customWidth="1"/>
    <col min="4846" max="4846" width="5" customWidth="1"/>
    <col min="4847" max="4847" width="6.28515625" customWidth="1"/>
    <col min="4848" max="4848" width="8.85546875" customWidth="1"/>
    <col min="4849" max="4849" width="9.5703125" customWidth="1"/>
    <col min="4850" max="4850" width="28" customWidth="1"/>
    <col min="4851" max="4851" width="12.7109375" customWidth="1"/>
    <col min="4852" max="4852" width="15.28515625" customWidth="1"/>
    <col min="4853" max="4853" width="11.5703125" customWidth="1"/>
    <col min="4854" max="4854" width="16.140625" customWidth="1"/>
    <col min="5101" max="5101" width="6.42578125" customWidth="1"/>
    <col min="5102" max="5102" width="5" customWidth="1"/>
    <col min="5103" max="5103" width="6.28515625" customWidth="1"/>
    <col min="5104" max="5104" width="8.85546875" customWidth="1"/>
    <col min="5105" max="5105" width="9.5703125" customWidth="1"/>
    <col min="5106" max="5106" width="28" customWidth="1"/>
    <col min="5107" max="5107" width="12.7109375" customWidth="1"/>
    <col min="5108" max="5108" width="15.28515625" customWidth="1"/>
    <col min="5109" max="5109" width="11.5703125" customWidth="1"/>
    <col min="5110" max="5110" width="16.140625" customWidth="1"/>
    <col min="5357" max="5357" width="6.42578125" customWidth="1"/>
    <col min="5358" max="5358" width="5" customWidth="1"/>
    <col min="5359" max="5359" width="6.28515625" customWidth="1"/>
    <col min="5360" max="5360" width="8.85546875" customWidth="1"/>
    <col min="5361" max="5361" width="9.5703125" customWidth="1"/>
    <col min="5362" max="5362" width="28" customWidth="1"/>
    <col min="5363" max="5363" width="12.7109375" customWidth="1"/>
    <col min="5364" max="5364" width="15.28515625" customWidth="1"/>
    <col min="5365" max="5365" width="11.5703125" customWidth="1"/>
    <col min="5366" max="5366" width="16.140625" customWidth="1"/>
    <col min="5613" max="5613" width="6.42578125" customWidth="1"/>
    <col min="5614" max="5614" width="5" customWidth="1"/>
    <col min="5615" max="5615" width="6.28515625" customWidth="1"/>
    <col min="5616" max="5616" width="8.85546875" customWidth="1"/>
    <col min="5617" max="5617" width="9.5703125" customWidth="1"/>
    <col min="5618" max="5618" width="28" customWidth="1"/>
    <col min="5619" max="5619" width="12.7109375" customWidth="1"/>
    <col min="5620" max="5620" width="15.28515625" customWidth="1"/>
    <col min="5621" max="5621" width="11.5703125" customWidth="1"/>
    <col min="5622" max="5622" width="16.140625" customWidth="1"/>
    <col min="5869" max="5869" width="6.42578125" customWidth="1"/>
    <col min="5870" max="5870" width="5" customWidth="1"/>
    <col min="5871" max="5871" width="6.28515625" customWidth="1"/>
    <col min="5872" max="5872" width="8.85546875" customWidth="1"/>
    <col min="5873" max="5873" width="9.5703125" customWidth="1"/>
    <col min="5874" max="5874" width="28" customWidth="1"/>
    <col min="5875" max="5875" width="12.7109375" customWidth="1"/>
    <col min="5876" max="5876" width="15.28515625" customWidth="1"/>
    <col min="5877" max="5877" width="11.5703125" customWidth="1"/>
    <col min="5878" max="5878" width="16.140625" customWidth="1"/>
    <col min="6125" max="6125" width="6.42578125" customWidth="1"/>
    <col min="6126" max="6126" width="5" customWidth="1"/>
    <col min="6127" max="6127" width="6.28515625" customWidth="1"/>
    <col min="6128" max="6128" width="8.85546875" customWidth="1"/>
    <col min="6129" max="6129" width="9.5703125" customWidth="1"/>
    <col min="6130" max="6130" width="28" customWidth="1"/>
    <col min="6131" max="6131" width="12.7109375" customWidth="1"/>
    <col min="6132" max="6132" width="15.28515625" customWidth="1"/>
    <col min="6133" max="6133" width="11.5703125" customWidth="1"/>
    <col min="6134" max="6134" width="16.140625" customWidth="1"/>
    <col min="6381" max="6381" width="6.42578125" customWidth="1"/>
    <col min="6382" max="6382" width="5" customWidth="1"/>
    <col min="6383" max="6383" width="6.28515625" customWidth="1"/>
    <col min="6384" max="6384" width="8.85546875" customWidth="1"/>
    <col min="6385" max="6385" width="9.5703125" customWidth="1"/>
    <col min="6386" max="6386" width="28" customWidth="1"/>
    <col min="6387" max="6387" width="12.7109375" customWidth="1"/>
    <col min="6388" max="6388" width="15.28515625" customWidth="1"/>
    <col min="6389" max="6389" width="11.5703125" customWidth="1"/>
    <col min="6390" max="6390" width="16.140625" customWidth="1"/>
    <col min="6637" max="6637" width="6.42578125" customWidth="1"/>
    <col min="6638" max="6638" width="5" customWidth="1"/>
    <col min="6639" max="6639" width="6.28515625" customWidth="1"/>
    <col min="6640" max="6640" width="8.85546875" customWidth="1"/>
    <col min="6641" max="6641" width="9.5703125" customWidth="1"/>
    <col min="6642" max="6642" width="28" customWidth="1"/>
    <col min="6643" max="6643" width="12.7109375" customWidth="1"/>
    <col min="6644" max="6644" width="15.28515625" customWidth="1"/>
    <col min="6645" max="6645" width="11.5703125" customWidth="1"/>
    <col min="6646" max="6646" width="16.140625" customWidth="1"/>
    <col min="6893" max="6893" width="6.42578125" customWidth="1"/>
    <col min="6894" max="6894" width="5" customWidth="1"/>
    <col min="6895" max="6895" width="6.28515625" customWidth="1"/>
    <col min="6896" max="6896" width="8.85546875" customWidth="1"/>
    <col min="6897" max="6897" width="9.5703125" customWidth="1"/>
    <col min="6898" max="6898" width="28" customWidth="1"/>
    <col min="6899" max="6899" width="12.7109375" customWidth="1"/>
    <col min="6900" max="6900" width="15.28515625" customWidth="1"/>
    <col min="6901" max="6901" width="11.5703125" customWidth="1"/>
    <col min="6902" max="6902" width="16.140625" customWidth="1"/>
    <col min="7149" max="7149" width="6.42578125" customWidth="1"/>
    <col min="7150" max="7150" width="5" customWidth="1"/>
    <col min="7151" max="7151" width="6.28515625" customWidth="1"/>
    <col min="7152" max="7152" width="8.85546875" customWidth="1"/>
    <col min="7153" max="7153" width="9.5703125" customWidth="1"/>
    <col min="7154" max="7154" width="28" customWidth="1"/>
    <col min="7155" max="7155" width="12.7109375" customWidth="1"/>
    <col min="7156" max="7156" width="15.28515625" customWidth="1"/>
    <col min="7157" max="7157" width="11.5703125" customWidth="1"/>
    <col min="7158" max="7158" width="16.140625" customWidth="1"/>
    <col min="7405" max="7405" width="6.42578125" customWidth="1"/>
    <col min="7406" max="7406" width="5" customWidth="1"/>
    <col min="7407" max="7407" width="6.28515625" customWidth="1"/>
    <col min="7408" max="7408" width="8.85546875" customWidth="1"/>
    <col min="7409" max="7409" width="9.5703125" customWidth="1"/>
    <col min="7410" max="7410" width="28" customWidth="1"/>
    <col min="7411" max="7411" width="12.7109375" customWidth="1"/>
    <col min="7412" max="7412" width="15.28515625" customWidth="1"/>
    <col min="7413" max="7413" width="11.5703125" customWidth="1"/>
    <col min="7414" max="7414" width="16.140625" customWidth="1"/>
    <col min="7661" max="7661" width="6.42578125" customWidth="1"/>
    <col min="7662" max="7662" width="5" customWidth="1"/>
    <col min="7663" max="7663" width="6.28515625" customWidth="1"/>
    <col min="7664" max="7664" width="8.85546875" customWidth="1"/>
    <col min="7665" max="7665" width="9.5703125" customWidth="1"/>
    <col min="7666" max="7666" width="28" customWidth="1"/>
    <col min="7667" max="7667" width="12.7109375" customWidth="1"/>
    <col min="7668" max="7668" width="15.28515625" customWidth="1"/>
    <col min="7669" max="7669" width="11.5703125" customWidth="1"/>
    <col min="7670" max="7670" width="16.140625" customWidth="1"/>
    <col min="7917" max="7917" width="6.42578125" customWidth="1"/>
    <col min="7918" max="7918" width="5" customWidth="1"/>
    <col min="7919" max="7919" width="6.28515625" customWidth="1"/>
    <col min="7920" max="7920" width="8.85546875" customWidth="1"/>
    <col min="7921" max="7921" width="9.5703125" customWidth="1"/>
    <col min="7922" max="7922" width="28" customWidth="1"/>
    <col min="7923" max="7923" width="12.7109375" customWidth="1"/>
    <col min="7924" max="7924" width="15.28515625" customWidth="1"/>
    <col min="7925" max="7925" width="11.5703125" customWidth="1"/>
    <col min="7926" max="7926" width="16.140625" customWidth="1"/>
    <col min="8173" max="8173" width="6.42578125" customWidth="1"/>
    <col min="8174" max="8174" width="5" customWidth="1"/>
    <col min="8175" max="8175" width="6.28515625" customWidth="1"/>
    <col min="8176" max="8176" width="8.85546875" customWidth="1"/>
    <col min="8177" max="8177" width="9.5703125" customWidth="1"/>
    <col min="8178" max="8178" width="28" customWidth="1"/>
    <col min="8179" max="8179" width="12.7109375" customWidth="1"/>
    <col min="8180" max="8180" width="15.28515625" customWidth="1"/>
    <col min="8181" max="8181" width="11.5703125" customWidth="1"/>
    <col min="8182" max="8182" width="16.140625" customWidth="1"/>
    <col min="8429" max="8429" width="6.42578125" customWidth="1"/>
    <col min="8430" max="8430" width="5" customWidth="1"/>
    <col min="8431" max="8431" width="6.28515625" customWidth="1"/>
    <col min="8432" max="8432" width="8.85546875" customWidth="1"/>
    <col min="8433" max="8433" width="9.5703125" customWidth="1"/>
    <col min="8434" max="8434" width="28" customWidth="1"/>
    <col min="8435" max="8435" width="12.7109375" customWidth="1"/>
    <col min="8436" max="8436" width="15.28515625" customWidth="1"/>
    <col min="8437" max="8437" width="11.5703125" customWidth="1"/>
    <col min="8438" max="8438" width="16.140625" customWidth="1"/>
    <col min="8685" max="8685" width="6.42578125" customWidth="1"/>
    <col min="8686" max="8686" width="5" customWidth="1"/>
    <col min="8687" max="8687" width="6.28515625" customWidth="1"/>
    <col min="8688" max="8688" width="8.85546875" customWidth="1"/>
    <col min="8689" max="8689" width="9.5703125" customWidth="1"/>
    <col min="8690" max="8690" width="28" customWidth="1"/>
    <col min="8691" max="8691" width="12.7109375" customWidth="1"/>
    <col min="8692" max="8692" width="15.28515625" customWidth="1"/>
    <col min="8693" max="8693" width="11.5703125" customWidth="1"/>
    <col min="8694" max="8694" width="16.140625" customWidth="1"/>
    <col min="8941" max="8941" width="6.42578125" customWidth="1"/>
    <col min="8942" max="8942" width="5" customWidth="1"/>
    <col min="8943" max="8943" width="6.28515625" customWidth="1"/>
    <col min="8944" max="8944" width="8.85546875" customWidth="1"/>
    <col min="8945" max="8945" width="9.5703125" customWidth="1"/>
    <col min="8946" max="8946" width="28" customWidth="1"/>
    <col min="8947" max="8947" width="12.7109375" customWidth="1"/>
    <col min="8948" max="8948" width="15.28515625" customWidth="1"/>
    <col min="8949" max="8949" width="11.5703125" customWidth="1"/>
    <col min="8950" max="8950" width="16.140625" customWidth="1"/>
    <col min="9197" max="9197" width="6.42578125" customWidth="1"/>
    <col min="9198" max="9198" width="5" customWidth="1"/>
    <col min="9199" max="9199" width="6.28515625" customWidth="1"/>
    <col min="9200" max="9200" width="8.85546875" customWidth="1"/>
    <col min="9201" max="9201" width="9.5703125" customWidth="1"/>
    <col min="9202" max="9202" width="28" customWidth="1"/>
    <col min="9203" max="9203" width="12.7109375" customWidth="1"/>
    <col min="9204" max="9204" width="15.28515625" customWidth="1"/>
    <col min="9205" max="9205" width="11.5703125" customWidth="1"/>
    <col min="9206" max="9206" width="16.140625" customWidth="1"/>
    <col min="9453" max="9453" width="6.42578125" customWidth="1"/>
    <col min="9454" max="9454" width="5" customWidth="1"/>
    <col min="9455" max="9455" width="6.28515625" customWidth="1"/>
    <col min="9456" max="9456" width="8.85546875" customWidth="1"/>
    <col min="9457" max="9457" width="9.5703125" customWidth="1"/>
    <col min="9458" max="9458" width="28" customWidth="1"/>
    <col min="9459" max="9459" width="12.7109375" customWidth="1"/>
    <col min="9460" max="9460" width="15.28515625" customWidth="1"/>
    <col min="9461" max="9461" width="11.5703125" customWidth="1"/>
    <col min="9462" max="9462" width="16.140625" customWidth="1"/>
    <col min="9709" max="9709" width="6.42578125" customWidth="1"/>
    <col min="9710" max="9710" width="5" customWidth="1"/>
    <col min="9711" max="9711" width="6.28515625" customWidth="1"/>
    <col min="9712" max="9712" width="8.85546875" customWidth="1"/>
    <col min="9713" max="9713" width="9.5703125" customWidth="1"/>
    <col min="9714" max="9714" width="28" customWidth="1"/>
    <col min="9715" max="9715" width="12.7109375" customWidth="1"/>
    <col min="9716" max="9716" width="15.28515625" customWidth="1"/>
    <col min="9717" max="9717" width="11.5703125" customWidth="1"/>
    <col min="9718" max="9718" width="16.140625" customWidth="1"/>
    <col min="9965" max="9965" width="6.42578125" customWidth="1"/>
    <col min="9966" max="9966" width="5" customWidth="1"/>
    <col min="9967" max="9967" width="6.28515625" customWidth="1"/>
    <col min="9968" max="9968" width="8.85546875" customWidth="1"/>
    <col min="9969" max="9969" width="9.5703125" customWidth="1"/>
    <col min="9970" max="9970" width="28" customWidth="1"/>
    <col min="9971" max="9971" width="12.7109375" customWidth="1"/>
    <col min="9972" max="9972" width="15.28515625" customWidth="1"/>
    <col min="9973" max="9973" width="11.5703125" customWidth="1"/>
    <col min="9974" max="9974" width="16.140625" customWidth="1"/>
    <col min="10221" max="10221" width="6.42578125" customWidth="1"/>
    <col min="10222" max="10222" width="5" customWidth="1"/>
    <col min="10223" max="10223" width="6.28515625" customWidth="1"/>
    <col min="10224" max="10224" width="8.85546875" customWidth="1"/>
    <col min="10225" max="10225" width="9.5703125" customWidth="1"/>
    <col min="10226" max="10226" width="28" customWidth="1"/>
    <col min="10227" max="10227" width="12.7109375" customWidth="1"/>
    <col min="10228" max="10228" width="15.28515625" customWidth="1"/>
    <col min="10229" max="10229" width="11.5703125" customWidth="1"/>
    <col min="10230" max="10230" width="16.140625" customWidth="1"/>
    <col min="10477" max="10477" width="6.42578125" customWidth="1"/>
    <col min="10478" max="10478" width="5" customWidth="1"/>
    <col min="10479" max="10479" width="6.28515625" customWidth="1"/>
    <col min="10480" max="10480" width="8.85546875" customWidth="1"/>
    <col min="10481" max="10481" width="9.5703125" customWidth="1"/>
    <col min="10482" max="10482" width="28" customWidth="1"/>
    <col min="10483" max="10483" width="12.7109375" customWidth="1"/>
    <col min="10484" max="10484" width="15.28515625" customWidth="1"/>
    <col min="10485" max="10485" width="11.5703125" customWidth="1"/>
    <col min="10486" max="10486" width="16.140625" customWidth="1"/>
    <col min="10733" max="10733" width="6.42578125" customWidth="1"/>
    <col min="10734" max="10734" width="5" customWidth="1"/>
    <col min="10735" max="10735" width="6.28515625" customWidth="1"/>
    <col min="10736" max="10736" width="8.85546875" customWidth="1"/>
    <col min="10737" max="10737" width="9.5703125" customWidth="1"/>
    <col min="10738" max="10738" width="28" customWidth="1"/>
    <col min="10739" max="10739" width="12.7109375" customWidth="1"/>
    <col min="10740" max="10740" width="15.28515625" customWidth="1"/>
    <col min="10741" max="10741" width="11.5703125" customWidth="1"/>
    <col min="10742" max="10742" width="16.140625" customWidth="1"/>
    <col min="10989" max="10989" width="6.42578125" customWidth="1"/>
    <col min="10990" max="10990" width="5" customWidth="1"/>
    <col min="10991" max="10991" width="6.28515625" customWidth="1"/>
    <col min="10992" max="10992" width="8.85546875" customWidth="1"/>
    <col min="10993" max="10993" width="9.5703125" customWidth="1"/>
    <col min="10994" max="10994" width="28" customWidth="1"/>
    <col min="10995" max="10995" width="12.7109375" customWidth="1"/>
    <col min="10996" max="10996" width="15.28515625" customWidth="1"/>
    <col min="10997" max="10997" width="11.5703125" customWidth="1"/>
    <col min="10998" max="10998" width="16.140625" customWidth="1"/>
    <col min="11245" max="11245" width="6.42578125" customWidth="1"/>
    <col min="11246" max="11246" width="5" customWidth="1"/>
    <col min="11247" max="11247" width="6.28515625" customWidth="1"/>
    <col min="11248" max="11248" width="8.85546875" customWidth="1"/>
    <col min="11249" max="11249" width="9.5703125" customWidth="1"/>
    <col min="11250" max="11250" width="28" customWidth="1"/>
    <col min="11251" max="11251" width="12.7109375" customWidth="1"/>
    <col min="11252" max="11252" width="15.28515625" customWidth="1"/>
    <col min="11253" max="11253" width="11.5703125" customWidth="1"/>
    <col min="11254" max="11254" width="16.140625" customWidth="1"/>
    <col min="11501" max="11501" width="6.42578125" customWidth="1"/>
    <col min="11502" max="11502" width="5" customWidth="1"/>
    <col min="11503" max="11503" width="6.28515625" customWidth="1"/>
    <col min="11504" max="11504" width="8.85546875" customWidth="1"/>
    <col min="11505" max="11505" width="9.5703125" customWidth="1"/>
    <col min="11506" max="11506" width="28" customWidth="1"/>
    <col min="11507" max="11507" width="12.7109375" customWidth="1"/>
    <col min="11508" max="11508" width="15.28515625" customWidth="1"/>
    <col min="11509" max="11509" width="11.5703125" customWidth="1"/>
    <col min="11510" max="11510" width="16.140625" customWidth="1"/>
    <col min="11757" max="11757" width="6.42578125" customWidth="1"/>
    <col min="11758" max="11758" width="5" customWidth="1"/>
    <col min="11759" max="11759" width="6.28515625" customWidth="1"/>
    <col min="11760" max="11760" width="8.85546875" customWidth="1"/>
    <col min="11761" max="11761" width="9.5703125" customWidth="1"/>
    <col min="11762" max="11762" width="28" customWidth="1"/>
    <col min="11763" max="11763" width="12.7109375" customWidth="1"/>
    <col min="11764" max="11764" width="15.28515625" customWidth="1"/>
    <col min="11765" max="11765" width="11.5703125" customWidth="1"/>
    <col min="11766" max="11766" width="16.140625" customWidth="1"/>
    <col min="12013" max="12013" width="6.42578125" customWidth="1"/>
    <col min="12014" max="12014" width="5" customWidth="1"/>
    <col min="12015" max="12015" width="6.28515625" customWidth="1"/>
    <col min="12016" max="12016" width="8.85546875" customWidth="1"/>
    <col min="12017" max="12017" width="9.5703125" customWidth="1"/>
    <col min="12018" max="12018" width="28" customWidth="1"/>
    <col min="12019" max="12019" width="12.7109375" customWidth="1"/>
    <col min="12020" max="12020" width="15.28515625" customWidth="1"/>
    <col min="12021" max="12021" width="11.5703125" customWidth="1"/>
    <col min="12022" max="12022" width="16.140625" customWidth="1"/>
    <col min="12269" max="12269" width="6.42578125" customWidth="1"/>
    <col min="12270" max="12270" width="5" customWidth="1"/>
    <col min="12271" max="12271" width="6.28515625" customWidth="1"/>
    <col min="12272" max="12272" width="8.85546875" customWidth="1"/>
    <col min="12273" max="12273" width="9.5703125" customWidth="1"/>
    <col min="12274" max="12274" width="28" customWidth="1"/>
    <col min="12275" max="12275" width="12.7109375" customWidth="1"/>
    <col min="12276" max="12276" width="15.28515625" customWidth="1"/>
    <col min="12277" max="12277" width="11.5703125" customWidth="1"/>
    <col min="12278" max="12278" width="16.140625" customWidth="1"/>
    <col min="12525" max="12525" width="6.42578125" customWidth="1"/>
    <col min="12526" max="12526" width="5" customWidth="1"/>
    <col min="12527" max="12527" width="6.28515625" customWidth="1"/>
    <col min="12528" max="12528" width="8.85546875" customWidth="1"/>
    <col min="12529" max="12529" width="9.5703125" customWidth="1"/>
    <col min="12530" max="12530" width="28" customWidth="1"/>
    <col min="12531" max="12531" width="12.7109375" customWidth="1"/>
    <col min="12532" max="12532" width="15.28515625" customWidth="1"/>
    <col min="12533" max="12533" width="11.5703125" customWidth="1"/>
    <col min="12534" max="12534" width="16.140625" customWidth="1"/>
    <col min="12781" max="12781" width="6.42578125" customWidth="1"/>
    <col min="12782" max="12782" width="5" customWidth="1"/>
    <col min="12783" max="12783" width="6.28515625" customWidth="1"/>
    <col min="12784" max="12784" width="8.85546875" customWidth="1"/>
    <col min="12785" max="12785" width="9.5703125" customWidth="1"/>
    <col min="12786" max="12786" width="28" customWidth="1"/>
    <col min="12787" max="12787" width="12.7109375" customWidth="1"/>
    <col min="12788" max="12788" width="15.28515625" customWidth="1"/>
    <col min="12789" max="12789" width="11.5703125" customWidth="1"/>
    <col min="12790" max="12790" width="16.140625" customWidth="1"/>
    <col min="13037" max="13037" width="6.42578125" customWidth="1"/>
    <col min="13038" max="13038" width="5" customWidth="1"/>
    <col min="13039" max="13039" width="6.28515625" customWidth="1"/>
    <col min="13040" max="13040" width="8.85546875" customWidth="1"/>
    <col min="13041" max="13041" width="9.5703125" customWidth="1"/>
    <col min="13042" max="13042" width="28" customWidth="1"/>
    <col min="13043" max="13043" width="12.7109375" customWidth="1"/>
    <col min="13044" max="13044" width="15.28515625" customWidth="1"/>
    <col min="13045" max="13045" width="11.5703125" customWidth="1"/>
    <col min="13046" max="13046" width="16.140625" customWidth="1"/>
    <col min="13293" max="13293" width="6.42578125" customWidth="1"/>
    <col min="13294" max="13294" width="5" customWidth="1"/>
    <col min="13295" max="13295" width="6.28515625" customWidth="1"/>
    <col min="13296" max="13296" width="8.85546875" customWidth="1"/>
    <col min="13297" max="13297" width="9.5703125" customWidth="1"/>
    <col min="13298" max="13298" width="28" customWidth="1"/>
    <col min="13299" max="13299" width="12.7109375" customWidth="1"/>
    <col min="13300" max="13300" width="15.28515625" customWidth="1"/>
    <col min="13301" max="13301" width="11.5703125" customWidth="1"/>
    <col min="13302" max="13302" width="16.140625" customWidth="1"/>
    <col min="13549" max="13549" width="6.42578125" customWidth="1"/>
    <col min="13550" max="13550" width="5" customWidth="1"/>
    <col min="13551" max="13551" width="6.28515625" customWidth="1"/>
    <col min="13552" max="13552" width="8.85546875" customWidth="1"/>
    <col min="13553" max="13553" width="9.5703125" customWidth="1"/>
    <col min="13554" max="13554" width="28" customWidth="1"/>
    <col min="13555" max="13555" width="12.7109375" customWidth="1"/>
    <col min="13556" max="13556" width="15.28515625" customWidth="1"/>
    <col min="13557" max="13557" width="11.5703125" customWidth="1"/>
    <col min="13558" max="13558" width="16.140625" customWidth="1"/>
    <col min="13805" max="13805" width="6.42578125" customWidth="1"/>
    <col min="13806" max="13806" width="5" customWidth="1"/>
    <col min="13807" max="13807" width="6.28515625" customWidth="1"/>
    <col min="13808" max="13808" width="8.85546875" customWidth="1"/>
    <col min="13809" max="13809" width="9.5703125" customWidth="1"/>
    <col min="13810" max="13810" width="28" customWidth="1"/>
    <col min="13811" max="13811" width="12.7109375" customWidth="1"/>
    <col min="13812" max="13812" width="15.28515625" customWidth="1"/>
    <col min="13813" max="13813" width="11.5703125" customWidth="1"/>
    <col min="13814" max="13814" width="16.140625" customWidth="1"/>
    <col min="14061" max="14061" width="6.42578125" customWidth="1"/>
    <col min="14062" max="14062" width="5" customWidth="1"/>
    <col min="14063" max="14063" width="6.28515625" customWidth="1"/>
    <col min="14064" max="14064" width="8.85546875" customWidth="1"/>
    <col min="14065" max="14065" width="9.5703125" customWidth="1"/>
    <col min="14066" max="14066" width="28" customWidth="1"/>
    <col min="14067" max="14067" width="12.7109375" customWidth="1"/>
    <col min="14068" max="14068" width="15.28515625" customWidth="1"/>
    <col min="14069" max="14069" width="11.5703125" customWidth="1"/>
    <col min="14070" max="14070" width="16.140625" customWidth="1"/>
    <col min="14317" max="14317" width="6.42578125" customWidth="1"/>
    <col min="14318" max="14318" width="5" customWidth="1"/>
    <col min="14319" max="14319" width="6.28515625" customWidth="1"/>
    <col min="14320" max="14320" width="8.85546875" customWidth="1"/>
    <col min="14321" max="14321" width="9.5703125" customWidth="1"/>
    <col min="14322" max="14322" width="28" customWidth="1"/>
    <col min="14323" max="14323" width="12.7109375" customWidth="1"/>
    <col min="14324" max="14324" width="15.28515625" customWidth="1"/>
    <col min="14325" max="14325" width="11.5703125" customWidth="1"/>
    <col min="14326" max="14326" width="16.140625" customWidth="1"/>
    <col min="14573" max="14573" width="6.42578125" customWidth="1"/>
    <col min="14574" max="14574" width="5" customWidth="1"/>
    <col min="14575" max="14575" width="6.28515625" customWidth="1"/>
    <col min="14576" max="14576" width="8.85546875" customWidth="1"/>
    <col min="14577" max="14577" width="9.5703125" customWidth="1"/>
    <col min="14578" max="14578" width="28" customWidth="1"/>
    <col min="14579" max="14579" width="12.7109375" customWidth="1"/>
    <col min="14580" max="14580" width="15.28515625" customWidth="1"/>
    <col min="14581" max="14581" width="11.5703125" customWidth="1"/>
    <col min="14582" max="14582" width="16.140625" customWidth="1"/>
    <col min="14829" max="14829" width="6.42578125" customWidth="1"/>
    <col min="14830" max="14830" width="5" customWidth="1"/>
    <col min="14831" max="14831" width="6.28515625" customWidth="1"/>
    <col min="14832" max="14832" width="8.85546875" customWidth="1"/>
    <col min="14833" max="14833" width="9.5703125" customWidth="1"/>
    <col min="14834" max="14834" width="28" customWidth="1"/>
    <col min="14835" max="14835" width="12.7109375" customWidth="1"/>
    <col min="14836" max="14836" width="15.28515625" customWidth="1"/>
    <col min="14837" max="14837" width="11.5703125" customWidth="1"/>
    <col min="14838" max="14838" width="16.140625" customWidth="1"/>
    <col min="15085" max="15085" width="6.42578125" customWidth="1"/>
    <col min="15086" max="15086" width="5" customWidth="1"/>
    <col min="15087" max="15087" width="6.28515625" customWidth="1"/>
    <col min="15088" max="15088" width="8.85546875" customWidth="1"/>
    <col min="15089" max="15089" width="9.5703125" customWidth="1"/>
    <col min="15090" max="15090" width="28" customWidth="1"/>
    <col min="15091" max="15091" width="12.7109375" customWidth="1"/>
    <col min="15092" max="15092" width="15.28515625" customWidth="1"/>
    <col min="15093" max="15093" width="11.5703125" customWidth="1"/>
    <col min="15094" max="15094" width="16.140625" customWidth="1"/>
    <col min="15341" max="15341" width="6.42578125" customWidth="1"/>
    <col min="15342" max="15342" width="5" customWidth="1"/>
    <col min="15343" max="15343" width="6.28515625" customWidth="1"/>
    <col min="15344" max="15344" width="8.85546875" customWidth="1"/>
    <col min="15345" max="15345" width="9.5703125" customWidth="1"/>
    <col min="15346" max="15346" width="28" customWidth="1"/>
    <col min="15347" max="15347" width="12.7109375" customWidth="1"/>
    <col min="15348" max="15348" width="15.28515625" customWidth="1"/>
    <col min="15349" max="15349" width="11.5703125" customWidth="1"/>
    <col min="15350" max="15350" width="16.140625" customWidth="1"/>
    <col min="15597" max="15597" width="6.42578125" customWidth="1"/>
    <col min="15598" max="15598" width="5" customWidth="1"/>
    <col min="15599" max="15599" width="6.28515625" customWidth="1"/>
    <col min="15600" max="15600" width="8.85546875" customWidth="1"/>
    <col min="15601" max="15601" width="9.5703125" customWidth="1"/>
    <col min="15602" max="15602" width="28" customWidth="1"/>
    <col min="15603" max="15603" width="12.7109375" customWidth="1"/>
    <col min="15604" max="15604" width="15.28515625" customWidth="1"/>
    <col min="15605" max="15605" width="11.5703125" customWidth="1"/>
    <col min="15606" max="15606" width="16.140625" customWidth="1"/>
    <col min="15853" max="15853" width="6.42578125" customWidth="1"/>
    <col min="15854" max="15854" width="5" customWidth="1"/>
    <col min="15855" max="15855" width="6.28515625" customWidth="1"/>
    <col min="15856" max="15856" width="8.85546875" customWidth="1"/>
    <col min="15857" max="15857" width="9.5703125" customWidth="1"/>
    <col min="15858" max="15858" width="28" customWidth="1"/>
    <col min="15859" max="15859" width="12.7109375" customWidth="1"/>
    <col min="15860" max="15860" width="15.28515625" customWidth="1"/>
    <col min="15861" max="15861" width="11.5703125" customWidth="1"/>
    <col min="15862" max="15862" width="16.140625" customWidth="1"/>
    <col min="16109" max="16109" width="6.42578125" customWidth="1"/>
    <col min="16110" max="16110" width="5" customWidth="1"/>
    <col min="16111" max="16111" width="6.28515625" customWidth="1"/>
    <col min="16112" max="16112" width="8.85546875" customWidth="1"/>
    <col min="16113" max="16113" width="9.5703125" customWidth="1"/>
    <col min="16114" max="16114" width="28" customWidth="1"/>
    <col min="16115" max="16115" width="12.7109375" customWidth="1"/>
    <col min="16116" max="16116" width="15.28515625" customWidth="1"/>
    <col min="16117" max="16117" width="11.5703125" customWidth="1"/>
    <col min="16118" max="16118" width="16.140625" customWidth="1"/>
  </cols>
  <sheetData>
    <row r="2" spans="2:10" ht="23.25" x14ac:dyDescent="0.35">
      <c r="B2" s="166" t="s">
        <v>169</v>
      </c>
      <c r="C2" s="166"/>
      <c r="D2" s="166"/>
      <c r="E2" s="166"/>
      <c r="F2" s="166"/>
      <c r="G2" s="166"/>
      <c r="H2" s="166"/>
    </row>
    <row r="3" spans="2:10" ht="23.25" x14ac:dyDescent="0.35">
      <c r="B3" s="166" t="s">
        <v>0</v>
      </c>
      <c r="C3" s="166"/>
      <c r="D3" s="166"/>
      <c r="E3" s="166"/>
      <c r="F3" s="166"/>
      <c r="G3" s="166"/>
      <c r="H3" s="166"/>
    </row>
    <row r="4" spans="2:10" ht="23.25" x14ac:dyDescent="0.35">
      <c r="B4" s="166" t="s">
        <v>185</v>
      </c>
      <c r="C4" s="166"/>
      <c r="D4" s="166"/>
      <c r="E4" s="166"/>
      <c r="F4" s="166"/>
      <c r="G4" s="166"/>
      <c r="H4" s="166"/>
    </row>
    <row r="5" spans="2:10" ht="18" customHeight="1" x14ac:dyDescent="0.25">
      <c r="B5" s="164" t="s">
        <v>186</v>
      </c>
      <c r="C5" s="165"/>
      <c r="D5" s="165"/>
      <c r="E5" s="165"/>
      <c r="F5" s="165"/>
      <c r="G5" s="165"/>
      <c r="H5" s="165"/>
    </row>
    <row r="6" spans="2:10" ht="18" customHeight="1" x14ac:dyDescent="0.25">
      <c r="B6" s="24"/>
      <c r="C6" s="20"/>
      <c r="D6" s="20"/>
      <c r="E6" s="20"/>
      <c r="F6" s="20"/>
      <c r="G6" s="20"/>
      <c r="H6" s="20"/>
    </row>
    <row r="7" spans="2:10" ht="15.75" thickBot="1" x14ac:dyDescent="0.3">
      <c r="G7" s="1"/>
    </row>
    <row r="8" spans="2:10" ht="38.25" customHeight="1" thickBot="1" x14ac:dyDescent="0.3">
      <c r="B8" s="104" t="s">
        <v>1</v>
      </c>
      <c r="C8" s="105" t="s">
        <v>2</v>
      </c>
      <c r="D8" s="106" t="s">
        <v>4</v>
      </c>
      <c r="E8" s="107" t="s">
        <v>5</v>
      </c>
      <c r="F8" s="108" t="s">
        <v>6</v>
      </c>
      <c r="G8" s="74" t="s">
        <v>166</v>
      </c>
      <c r="H8" s="41" t="s">
        <v>187</v>
      </c>
    </row>
    <row r="9" spans="2:10" ht="16.5" thickBot="1" x14ac:dyDescent="0.3">
      <c r="B9" s="109">
        <v>1</v>
      </c>
      <c r="C9" s="110" t="s">
        <v>7</v>
      </c>
      <c r="D9" s="111" t="s">
        <v>9</v>
      </c>
      <c r="E9" s="112" t="s">
        <v>10</v>
      </c>
      <c r="F9" s="113">
        <v>363</v>
      </c>
      <c r="G9" s="114">
        <v>83761753</v>
      </c>
      <c r="H9" s="21">
        <f>G9</f>
        <v>83761753</v>
      </c>
    </row>
    <row r="10" spans="2:10" ht="16.5" thickBot="1" x14ac:dyDescent="0.3">
      <c r="B10" s="115">
        <v>2</v>
      </c>
      <c r="C10" s="116" t="s">
        <v>7</v>
      </c>
      <c r="D10" s="117" t="s">
        <v>12</v>
      </c>
      <c r="E10" s="118" t="s">
        <v>13</v>
      </c>
      <c r="F10" s="113">
        <f>14+77+16</f>
        <v>107</v>
      </c>
      <c r="G10" s="119">
        <v>22867397</v>
      </c>
      <c r="H10" s="21">
        <f t="shared" ref="H10:H65" si="0">G10</f>
        <v>22867397</v>
      </c>
    </row>
    <row r="11" spans="2:10" ht="16.5" thickBot="1" x14ac:dyDescent="0.3">
      <c r="B11" s="115">
        <v>3</v>
      </c>
      <c r="C11" s="116" t="s">
        <v>7</v>
      </c>
      <c r="D11" s="120" t="s">
        <v>15</v>
      </c>
      <c r="E11" s="118" t="s">
        <v>16</v>
      </c>
      <c r="F11" s="113">
        <v>66</v>
      </c>
      <c r="G11" s="119">
        <v>14560416</v>
      </c>
      <c r="H11" s="21">
        <f t="shared" si="0"/>
        <v>14560416</v>
      </c>
      <c r="J11" s="10"/>
    </row>
    <row r="12" spans="2:10" ht="16.5" thickBot="1" x14ac:dyDescent="0.3">
      <c r="B12" s="115">
        <v>4</v>
      </c>
      <c r="C12" s="116" t="s">
        <v>7</v>
      </c>
      <c r="D12" s="120" t="s">
        <v>18</v>
      </c>
      <c r="E12" s="118" t="s">
        <v>19</v>
      </c>
      <c r="F12" s="113">
        <v>19</v>
      </c>
      <c r="G12" s="119">
        <v>4391565</v>
      </c>
      <c r="H12" s="21">
        <f t="shared" si="0"/>
        <v>4391565</v>
      </c>
      <c r="J12" s="10"/>
    </row>
    <row r="13" spans="2:10" ht="16.5" thickBot="1" x14ac:dyDescent="0.3">
      <c r="B13" s="115">
        <v>5</v>
      </c>
      <c r="C13" s="116" t="s">
        <v>7</v>
      </c>
      <c r="D13" s="120" t="s">
        <v>21</v>
      </c>
      <c r="E13" s="118" t="s">
        <v>22</v>
      </c>
      <c r="F13" s="113"/>
      <c r="G13" s="119"/>
      <c r="H13" s="21">
        <f t="shared" si="0"/>
        <v>0</v>
      </c>
      <c r="J13" s="10"/>
    </row>
    <row r="14" spans="2:10" ht="16.5" thickBot="1" x14ac:dyDescent="0.3">
      <c r="B14" s="115">
        <v>6</v>
      </c>
      <c r="C14" s="116" t="s">
        <v>7</v>
      </c>
      <c r="D14" s="120" t="s">
        <v>24</v>
      </c>
      <c r="E14" s="118" t="s">
        <v>25</v>
      </c>
      <c r="F14" s="113">
        <v>26</v>
      </c>
      <c r="G14" s="119">
        <v>5892899</v>
      </c>
      <c r="H14" s="21">
        <f t="shared" si="0"/>
        <v>5892899</v>
      </c>
      <c r="J14" s="10"/>
    </row>
    <row r="15" spans="2:10" ht="16.5" thickBot="1" x14ac:dyDescent="0.3">
      <c r="B15" s="115">
        <v>7</v>
      </c>
      <c r="C15" s="116" t="s">
        <v>7</v>
      </c>
      <c r="D15" s="120" t="s">
        <v>27</v>
      </c>
      <c r="E15" s="118" t="s">
        <v>28</v>
      </c>
      <c r="F15" s="113">
        <v>27</v>
      </c>
      <c r="G15" s="119">
        <v>6239550</v>
      </c>
      <c r="H15" s="21">
        <f t="shared" si="0"/>
        <v>6239550</v>
      </c>
      <c r="J15" s="10"/>
    </row>
    <row r="16" spans="2:10" ht="16.5" thickBot="1" x14ac:dyDescent="0.3">
      <c r="B16" s="115">
        <v>8</v>
      </c>
      <c r="C16" s="116" t="s">
        <v>29</v>
      </c>
      <c r="D16" s="120" t="s">
        <v>31</v>
      </c>
      <c r="E16" s="118" t="s">
        <v>32</v>
      </c>
      <c r="F16" s="113">
        <v>556</v>
      </c>
      <c r="G16" s="119">
        <v>126485984</v>
      </c>
      <c r="H16" s="21">
        <f t="shared" si="0"/>
        <v>126485984</v>
      </c>
      <c r="J16" s="10"/>
    </row>
    <row r="17" spans="2:10" ht="16.5" thickBot="1" x14ac:dyDescent="0.3">
      <c r="B17" s="115">
        <v>9</v>
      </c>
      <c r="C17" s="116" t="s">
        <v>29</v>
      </c>
      <c r="D17" s="120" t="s">
        <v>34</v>
      </c>
      <c r="E17" s="118" t="s">
        <v>35</v>
      </c>
      <c r="F17" s="113"/>
      <c r="G17" s="119"/>
      <c r="H17" s="21">
        <f t="shared" si="0"/>
        <v>0</v>
      </c>
      <c r="J17" s="10"/>
    </row>
    <row r="18" spans="2:10" ht="16.5" thickBot="1" x14ac:dyDescent="0.3">
      <c r="B18" s="115">
        <v>10</v>
      </c>
      <c r="C18" s="116" t="s">
        <v>29</v>
      </c>
      <c r="D18" s="120" t="s">
        <v>37</v>
      </c>
      <c r="E18" s="118" t="s">
        <v>38</v>
      </c>
      <c r="F18" s="113">
        <v>37</v>
      </c>
      <c r="G18" s="119">
        <v>8550856</v>
      </c>
      <c r="H18" s="21">
        <f t="shared" si="0"/>
        <v>8550856</v>
      </c>
      <c r="J18" s="10"/>
    </row>
    <row r="19" spans="2:10" ht="16.5" thickBot="1" x14ac:dyDescent="0.3">
      <c r="B19" s="115">
        <v>11</v>
      </c>
      <c r="C19" s="116" t="s">
        <v>29</v>
      </c>
      <c r="D19" s="120" t="s">
        <v>40</v>
      </c>
      <c r="E19" s="118" t="s">
        <v>41</v>
      </c>
      <c r="F19" s="113">
        <v>54</v>
      </c>
      <c r="G19" s="119">
        <v>12481283</v>
      </c>
      <c r="H19" s="21">
        <f t="shared" si="0"/>
        <v>12481283</v>
      </c>
      <c r="J19" s="10"/>
    </row>
    <row r="20" spans="2:10" ht="16.5" thickBot="1" x14ac:dyDescent="0.3">
      <c r="B20" s="115">
        <v>12</v>
      </c>
      <c r="C20" s="116" t="s">
        <v>29</v>
      </c>
      <c r="D20" s="120" t="s">
        <v>42</v>
      </c>
      <c r="E20" s="118" t="s">
        <v>43</v>
      </c>
      <c r="F20" s="113">
        <f>8+226+11</f>
        <v>245</v>
      </c>
      <c r="G20" s="119">
        <v>56461680</v>
      </c>
      <c r="H20" s="21">
        <f t="shared" si="0"/>
        <v>56461680</v>
      </c>
      <c r="J20" s="10"/>
    </row>
    <row r="21" spans="2:10" ht="16.5" thickBot="1" x14ac:dyDescent="0.3">
      <c r="B21" s="115">
        <v>13</v>
      </c>
      <c r="C21" s="116" t="s">
        <v>29</v>
      </c>
      <c r="D21" s="120" t="s">
        <v>44</v>
      </c>
      <c r="E21" s="118" t="s">
        <v>45</v>
      </c>
      <c r="F21" s="113">
        <v>19</v>
      </c>
      <c r="G21" s="119">
        <v>4390491</v>
      </c>
      <c r="H21" s="21">
        <f t="shared" si="0"/>
        <v>4390491</v>
      </c>
      <c r="J21" s="10"/>
    </row>
    <row r="22" spans="2:10" ht="16.5" thickBot="1" x14ac:dyDescent="0.3">
      <c r="B22" s="115">
        <v>14</v>
      </c>
      <c r="C22" s="116" t="s">
        <v>29</v>
      </c>
      <c r="D22" s="120" t="s">
        <v>46</v>
      </c>
      <c r="E22" s="118" t="s">
        <v>47</v>
      </c>
      <c r="F22" s="121">
        <v>43</v>
      </c>
      <c r="G22" s="122">
        <v>9937724</v>
      </c>
      <c r="H22" s="21">
        <f t="shared" si="0"/>
        <v>9937724</v>
      </c>
      <c r="J22" s="10"/>
    </row>
    <row r="23" spans="2:10" ht="16.5" thickBot="1" x14ac:dyDescent="0.3">
      <c r="B23" s="115">
        <v>15</v>
      </c>
      <c r="C23" s="116" t="s">
        <v>29</v>
      </c>
      <c r="D23" s="120" t="s">
        <v>30</v>
      </c>
      <c r="E23" s="118" t="s">
        <v>48</v>
      </c>
      <c r="F23" s="121">
        <v>121</v>
      </c>
      <c r="G23" s="122">
        <v>27966266</v>
      </c>
      <c r="H23" s="21">
        <f t="shared" si="0"/>
        <v>27966266</v>
      </c>
      <c r="J23" s="10"/>
    </row>
    <row r="24" spans="2:10" ht="16.5" thickBot="1" x14ac:dyDescent="0.3">
      <c r="B24" s="115">
        <v>16</v>
      </c>
      <c r="C24" s="116" t="s">
        <v>29</v>
      </c>
      <c r="D24" s="120" t="s">
        <v>36</v>
      </c>
      <c r="E24" s="118" t="s">
        <v>49</v>
      </c>
      <c r="F24" s="121">
        <v>48</v>
      </c>
      <c r="G24" s="122">
        <v>11093397</v>
      </c>
      <c r="H24" s="21">
        <f t="shared" si="0"/>
        <v>11093397</v>
      </c>
      <c r="J24" s="10"/>
    </row>
    <row r="25" spans="2:10" ht="16.5" thickBot="1" x14ac:dyDescent="0.3">
      <c r="B25" s="115">
        <v>17</v>
      </c>
      <c r="C25" s="116" t="s">
        <v>50</v>
      </c>
      <c r="D25" s="120" t="s">
        <v>52</v>
      </c>
      <c r="E25" s="118" t="s">
        <v>53</v>
      </c>
      <c r="F25" s="121">
        <v>24</v>
      </c>
      <c r="G25" s="122">
        <v>7619563</v>
      </c>
      <c r="H25" s="21">
        <f t="shared" si="0"/>
        <v>7619563</v>
      </c>
      <c r="J25" s="10"/>
    </row>
    <row r="26" spans="2:10" ht="16.5" thickBot="1" x14ac:dyDescent="0.3">
      <c r="B26" s="115">
        <v>18</v>
      </c>
      <c r="C26" s="116" t="s">
        <v>50</v>
      </c>
      <c r="D26" s="120" t="s">
        <v>55</v>
      </c>
      <c r="E26" s="118" t="s">
        <v>56</v>
      </c>
      <c r="F26" s="121">
        <v>44</v>
      </c>
      <c r="G26" s="122">
        <v>13997168</v>
      </c>
      <c r="H26" s="21">
        <f t="shared" si="0"/>
        <v>13997168</v>
      </c>
      <c r="J26" s="10"/>
    </row>
    <row r="27" spans="2:10" ht="16.5" thickBot="1" x14ac:dyDescent="0.3">
      <c r="B27" s="115">
        <v>19</v>
      </c>
      <c r="C27" s="116">
        <v>10</v>
      </c>
      <c r="D27" s="120">
        <v>10302</v>
      </c>
      <c r="E27" s="118" t="s">
        <v>167</v>
      </c>
      <c r="F27" s="121">
        <v>22</v>
      </c>
      <c r="G27" s="122">
        <v>2733606</v>
      </c>
      <c r="H27" s="21">
        <f t="shared" si="0"/>
        <v>2733606</v>
      </c>
      <c r="J27" s="10"/>
    </row>
    <row r="28" spans="2:10" ht="16.5" thickBot="1" x14ac:dyDescent="0.3">
      <c r="B28" s="115">
        <v>20</v>
      </c>
      <c r="C28" s="116" t="s">
        <v>57</v>
      </c>
      <c r="D28" s="120" t="s">
        <v>59</v>
      </c>
      <c r="E28" s="118" t="s">
        <v>60</v>
      </c>
      <c r="F28" s="121">
        <v>157</v>
      </c>
      <c r="G28" s="122">
        <f>31539141+1785363+1201299</f>
        <v>34525803</v>
      </c>
      <c r="H28" s="21">
        <f t="shared" si="0"/>
        <v>34525803</v>
      </c>
      <c r="J28" s="10"/>
    </row>
    <row r="29" spans="2:10" ht="16.5" thickBot="1" x14ac:dyDescent="0.3">
      <c r="B29" s="115">
        <v>21</v>
      </c>
      <c r="C29" s="116" t="s">
        <v>57</v>
      </c>
      <c r="D29" s="120" t="s">
        <v>62</v>
      </c>
      <c r="E29" s="118" t="s">
        <v>63</v>
      </c>
      <c r="F29" s="121">
        <v>125</v>
      </c>
      <c r="G29" s="122">
        <v>27863557</v>
      </c>
      <c r="H29" s="21">
        <f t="shared" si="0"/>
        <v>27863557</v>
      </c>
      <c r="J29" s="10"/>
    </row>
    <row r="30" spans="2:10" ht="16.5" thickBot="1" x14ac:dyDescent="0.3">
      <c r="B30" s="115">
        <v>22</v>
      </c>
      <c r="C30" s="116" t="s">
        <v>57</v>
      </c>
      <c r="D30" s="120" t="s">
        <v>65</v>
      </c>
      <c r="E30" s="118" t="s">
        <v>66</v>
      </c>
      <c r="F30" s="113">
        <v>55</v>
      </c>
      <c r="G30" s="119">
        <v>12330347</v>
      </c>
      <c r="H30" s="21">
        <f t="shared" si="0"/>
        <v>12330347</v>
      </c>
      <c r="J30" s="10"/>
    </row>
    <row r="31" spans="2:10" ht="16.5" thickBot="1" x14ac:dyDescent="0.3">
      <c r="B31" s="115">
        <v>23</v>
      </c>
      <c r="C31" s="116" t="s">
        <v>57</v>
      </c>
      <c r="D31" s="120" t="s">
        <v>68</v>
      </c>
      <c r="E31" s="118" t="s">
        <v>69</v>
      </c>
      <c r="F31" s="113">
        <v>34</v>
      </c>
      <c r="G31" s="119">
        <v>7399867.29</v>
      </c>
      <c r="H31" s="21">
        <f t="shared" si="0"/>
        <v>7399867.29</v>
      </c>
      <c r="J31" s="10"/>
    </row>
    <row r="32" spans="2:10" ht="16.5" thickBot="1" x14ac:dyDescent="0.3">
      <c r="B32" s="115">
        <v>24</v>
      </c>
      <c r="C32" s="116" t="s">
        <v>57</v>
      </c>
      <c r="D32" s="120" t="s">
        <v>71</v>
      </c>
      <c r="E32" s="118" t="s">
        <v>72</v>
      </c>
      <c r="F32" s="113">
        <v>60</v>
      </c>
      <c r="G32" s="119">
        <v>13451383</v>
      </c>
      <c r="H32" s="21">
        <f t="shared" si="0"/>
        <v>13451383</v>
      </c>
      <c r="J32" s="10"/>
    </row>
    <row r="33" spans="2:10" ht="16.5" thickBot="1" x14ac:dyDescent="0.3">
      <c r="B33" s="115">
        <v>25</v>
      </c>
      <c r="C33" s="116" t="s">
        <v>57</v>
      </c>
      <c r="D33" s="120" t="s">
        <v>74</v>
      </c>
      <c r="E33" s="118" t="s">
        <v>75</v>
      </c>
      <c r="F33" s="113">
        <v>45</v>
      </c>
      <c r="G33" s="119">
        <v>9239506</v>
      </c>
      <c r="H33" s="21">
        <f t="shared" si="0"/>
        <v>9239506</v>
      </c>
      <c r="J33" s="10"/>
    </row>
    <row r="34" spans="2:10" ht="16.5" thickBot="1" x14ac:dyDescent="0.3">
      <c r="B34" s="115">
        <v>26</v>
      </c>
      <c r="C34" s="116" t="s">
        <v>57</v>
      </c>
      <c r="D34" s="120" t="s">
        <v>77</v>
      </c>
      <c r="E34" s="118" t="s">
        <v>78</v>
      </c>
      <c r="F34" s="113">
        <v>36</v>
      </c>
      <c r="G34" s="119">
        <v>8070415</v>
      </c>
      <c r="H34" s="21">
        <f t="shared" si="0"/>
        <v>8070415</v>
      </c>
      <c r="J34" s="10"/>
    </row>
    <row r="35" spans="2:10" ht="16.5" thickBot="1" x14ac:dyDescent="0.3">
      <c r="B35" s="115">
        <v>27</v>
      </c>
      <c r="C35" s="116" t="s">
        <v>57</v>
      </c>
      <c r="D35" s="120" t="s">
        <v>80</v>
      </c>
      <c r="E35" s="118" t="s">
        <v>81</v>
      </c>
      <c r="F35" s="113">
        <v>73</v>
      </c>
      <c r="G35" s="119">
        <v>14696221</v>
      </c>
      <c r="H35" s="21">
        <f t="shared" si="0"/>
        <v>14696221</v>
      </c>
      <c r="J35" s="10"/>
    </row>
    <row r="36" spans="2:10" ht="16.5" thickBot="1" x14ac:dyDescent="0.3">
      <c r="B36" s="115">
        <v>28</v>
      </c>
      <c r="C36" s="116" t="s">
        <v>57</v>
      </c>
      <c r="D36" s="120" t="s">
        <v>83</v>
      </c>
      <c r="E36" s="118" t="s">
        <v>84</v>
      </c>
      <c r="F36" s="113">
        <v>59</v>
      </c>
      <c r="G36" s="119">
        <v>11205275</v>
      </c>
      <c r="H36" s="21">
        <f t="shared" si="0"/>
        <v>11205275</v>
      </c>
      <c r="J36" s="10"/>
    </row>
    <row r="37" spans="2:10" ht="16.5" thickBot="1" x14ac:dyDescent="0.3">
      <c r="B37" s="115">
        <v>29</v>
      </c>
      <c r="C37" s="116" t="s">
        <v>57</v>
      </c>
      <c r="D37" s="120" t="s">
        <v>86</v>
      </c>
      <c r="E37" s="118" t="s">
        <v>87</v>
      </c>
      <c r="F37" s="113">
        <v>44</v>
      </c>
      <c r="G37" s="119">
        <v>9864071</v>
      </c>
      <c r="H37" s="21">
        <f t="shared" si="0"/>
        <v>9864071</v>
      </c>
      <c r="J37" s="10"/>
    </row>
    <row r="38" spans="2:10" ht="16.5" thickBot="1" x14ac:dyDescent="0.3">
      <c r="B38" s="115">
        <v>30</v>
      </c>
      <c r="C38" s="116" t="s">
        <v>57</v>
      </c>
      <c r="D38" s="120" t="s">
        <v>88</v>
      </c>
      <c r="E38" s="118" t="s">
        <v>89</v>
      </c>
      <c r="F38" s="113">
        <v>43</v>
      </c>
      <c r="G38" s="119">
        <v>14464782</v>
      </c>
      <c r="H38" s="21">
        <f t="shared" si="0"/>
        <v>14464782</v>
      </c>
      <c r="J38" s="10"/>
    </row>
    <row r="39" spans="2:10" ht="16.5" thickBot="1" x14ac:dyDescent="0.3">
      <c r="B39" s="115">
        <v>31</v>
      </c>
      <c r="C39" s="116" t="s">
        <v>57</v>
      </c>
      <c r="D39" s="120" t="s">
        <v>90</v>
      </c>
      <c r="E39" s="118" t="s">
        <v>91</v>
      </c>
      <c r="F39" s="113">
        <v>24</v>
      </c>
      <c r="G39" s="119">
        <v>8167978</v>
      </c>
      <c r="H39" s="21">
        <f t="shared" si="0"/>
        <v>8167978</v>
      </c>
      <c r="J39" s="10"/>
    </row>
    <row r="40" spans="2:10" ht="16.5" thickBot="1" x14ac:dyDescent="0.3">
      <c r="B40" s="115">
        <v>32</v>
      </c>
      <c r="C40" s="116" t="s">
        <v>57</v>
      </c>
      <c r="D40" s="120" t="s">
        <v>92</v>
      </c>
      <c r="E40" s="118" t="s">
        <v>93</v>
      </c>
      <c r="F40" s="113">
        <v>33</v>
      </c>
      <c r="G40" s="119">
        <v>11231560</v>
      </c>
      <c r="H40" s="21">
        <f t="shared" si="0"/>
        <v>11231560</v>
      </c>
      <c r="J40" s="10"/>
    </row>
    <row r="41" spans="2:10" ht="16.5" thickBot="1" x14ac:dyDescent="0.3">
      <c r="B41" s="115">
        <v>33</v>
      </c>
      <c r="C41" s="116" t="s">
        <v>57</v>
      </c>
      <c r="D41" s="120" t="s">
        <v>94</v>
      </c>
      <c r="E41" s="118" t="s">
        <v>95</v>
      </c>
      <c r="F41" s="113">
        <v>31</v>
      </c>
      <c r="G41" s="119">
        <v>10550764</v>
      </c>
      <c r="H41" s="21">
        <f t="shared" si="0"/>
        <v>10550764</v>
      </c>
      <c r="J41" s="10"/>
    </row>
    <row r="42" spans="2:10" ht="16.5" thickBot="1" x14ac:dyDescent="0.3">
      <c r="B42" s="115">
        <v>34</v>
      </c>
      <c r="C42" s="116" t="s">
        <v>96</v>
      </c>
      <c r="D42" s="120" t="s">
        <v>98</v>
      </c>
      <c r="E42" s="118" t="s">
        <v>181</v>
      </c>
      <c r="F42" s="113">
        <v>250</v>
      </c>
      <c r="G42" s="119">
        <v>42532395</v>
      </c>
      <c r="H42" s="21">
        <f t="shared" si="0"/>
        <v>42532395</v>
      </c>
      <c r="J42" s="10"/>
    </row>
    <row r="43" spans="2:10" ht="16.5" thickBot="1" x14ac:dyDescent="0.3">
      <c r="B43" s="115">
        <v>35</v>
      </c>
      <c r="C43" s="116" t="s">
        <v>96</v>
      </c>
      <c r="D43" s="120" t="s">
        <v>101</v>
      </c>
      <c r="E43" s="118" t="s">
        <v>102</v>
      </c>
      <c r="F43" s="113">
        <v>27</v>
      </c>
      <c r="G43" s="119">
        <v>8915622</v>
      </c>
      <c r="H43" s="21">
        <f t="shared" si="0"/>
        <v>8915622</v>
      </c>
      <c r="J43" s="10"/>
    </row>
    <row r="44" spans="2:10" ht="16.5" thickBot="1" x14ac:dyDescent="0.3">
      <c r="B44" s="115">
        <v>36</v>
      </c>
      <c r="C44" s="116" t="s">
        <v>96</v>
      </c>
      <c r="D44" s="120" t="s">
        <v>97</v>
      </c>
      <c r="E44" s="118" t="s">
        <v>180</v>
      </c>
      <c r="F44" s="113">
        <v>79</v>
      </c>
      <c r="G44" s="119">
        <v>26939038</v>
      </c>
      <c r="H44" s="21">
        <f t="shared" si="0"/>
        <v>26939038</v>
      </c>
      <c r="J44" s="10"/>
    </row>
    <row r="45" spans="2:10" ht="16.5" thickBot="1" x14ac:dyDescent="0.3">
      <c r="B45" s="115">
        <v>37</v>
      </c>
      <c r="C45" s="116" t="s">
        <v>96</v>
      </c>
      <c r="D45" s="120" t="s">
        <v>100</v>
      </c>
      <c r="E45" s="118" t="s">
        <v>105</v>
      </c>
      <c r="F45" s="113">
        <v>36</v>
      </c>
      <c r="G45" s="119">
        <v>11592276</v>
      </c>
      <c r="H45" s="21">
        <f t="shared" si="0"/>
        <v>11592276</v>
      </c>
      <c r="J45" s="10"/>
    </row>
    <row r="46" spans="2:10" ht="16.5" thickBot="1" x14ac:dyDescent="0.3">
      <c r="B46" s="115">
        <v>38</v>
      </c>
      <c r="C46" s="116" t="s">
        <v>96</v>
      </c>
      <c r="D46" s="120" t="s">
        <v>107</v>
      </c>
      <c r="E46" s="118" t="s">
        <v>108</v>
      </c>
      <c r="F46" s="113">
        <v>18</v>
      </c>
      <c r="G46" s="119">
        <f>5760008+340398</f>
        <v>6100406</v>
      </c>
      <c r="H46" s="21">
        <f t="shared" si="0"/>
        <v>6100406</v>
      </c>
      <c r="J46" s="10"/>
    </row>
    <row r="47" spans="2:10" ht="16.5" thickBot="1" x14ac:dyDescent="0.3">
      <c r="B47" s="115">
        <v>39</v>
      </c>
      <c r="C47" s="116" t="s">
        <v>96</v>
      </c>
      <c r="D47" s="120" t="s">
        <v>109</v>
      </c>
      <c r="E47" s="118" t="s">
        <v>110</v>
      </c>
      <c r="F47" s="113">
        <v>15</v>
      </c>
      <c r="G47" s="119">
        <v>5104274</v>
      </c>
      <c r="H47" s="21">
        <f t="shared" si="0"/>
        <v>5104274</v>
      </c>
      <c r="J47" s="10"/>
    </row>
    <row r="48" spans="2:10" ht="16.5" thickBot="1" x14ac:dyDescent="0.3">
      <c r="B48" s="115">
        <v>40</v>
      </c>
      <c r="C48" s="116" t="s">
        <v>96</v>
      </c>
      <c r="D48" s="120" t="s">
        <v>111</v>
      </c>
      <c r="E48" s="118" t="s">
        <v>112</v>
      </c>
      <c r="F48" s="113">
        <v>12</v>
      </c>
      <c r="G48" s="119">
        <v>4083202</v>
      </c>
      <c r="H48" s="21">
        <f t="shared" si="0"/>
        <v>4083202</v>
      </c>
      <c r="J48" s="10"/>
    </row>
    <row r="49" spans="2:8" ht="16.5" thickBot="1" x14ac:dyDescent="0.3">
      <c r="B49" s="115">
        <v>41</v>
      </c>
      <c r="C49" s="116" t="s">
        <v>96</v>
      </c>
      <c r="D49" s="120" t="s">
        <v>113</v>
      </c>
      <c r="E49" s="118" t="s">
        <v>114</v>
      </c>
      <c r="F49" s="113">
        <v>19</v>
      </c>
      <c r="G49" s="119">
        <v>5956969</v>
      </c>
      <c r="H49" s="21">
        <f t="shared" si="0"/>
        <v>5956969</v>
      </c>
    </row>
    <row r="50" spans="2:8" ht="16.5" thickBot="1" x14ac:dyDescent="0.3">
      <c r="B50" s="115">
        <v>42</v>
      </c>
      <c r="C50" s="116" t="s">
        <v>96</v>
      </c>
      <c r="D50" s="120" t="s">
        <v>103</v>
      </c>
      <c r="E50" s="118" t="s">
        <v>115</v>
      </c>
      <c r="F50" s="113">
        <v>30</v>
      </c>
      <c r="G50" s="119">
        <v>9300884</v>
      </c>
      <c r="H50" s="21">
        <f t="shared" si="0"/>
        <v>9300884</v>
      </c>
    </row>
    <row r="51" spans="2:8" ht="16.5" thickBot="1" x14ac:dyDescent="0.3">
      <c r="B51" s="115">
        <v>43</v>
      </c>
      <c r="C51" s="116" t="s">
        <v>96</v>
      </c>
      <c r="D51" s="120" t="s">
        <v>106</v>
      </c>
      <c r="E51" s="118" t="s">
        <v>116</v>
      </c>
      <c r="F51" s="113">
        <v>21</v>
      </c>
      <c r="G51" s="119">
        <v>6919852</v>
      </c>
      <c r="H51" s="21">
        <f t="shared" si="0"/>
        <v>6919852</v>
      </c>
    </row>
    <row r="52" spans="2:8" ht="16.5" thickBot="1" x14ac:dyDescent="0.3">
      <c r="B52" s="115">
        <v>44</v>
      </c>
      <c r="C52" s="116" t="s">
        <v>117</v>
      </c>
      <c r="D52" s="120" t="s">
        <v>119</v>
      </c>
      <c r="E52" s="118" t="s">
        <v>120</v>
      </c>
      <c r="F52" s="113">
        <v>381</v>
      </c>
      <c r="G52" s="119">
        <v>127029622</v>
      </c>
      <c r="H52" s="21">
        <f t="shared" si="0"/>
        <v>127029622</v>
      </c>
    </row>
    <row r="53" spans="2:8" ht="16.5" thickBot="1" x14ac:dyDescent="0.3">
      <c r="B53" s="115">
        <v>45</v>
      </c>
      <c r="C53" s="116" t="s">
        <v>117</v>
      </c>
      <c r="D53" s="120" t="s">
        <v>122</v>
      </c>
      <c r="E53" s="118" t="s">
        <v>123</v>
      </c>
      <c r="F53" s="113">
        <v>23</v>
      </c>
      <c r="G53" s="119">
        <v>7827586</v>
      </c>
      <c r="H53" s="21">
        <f t="shared" si="0"/>
        <v>7827586</v>
      </c>
    </row>
    <row r="54" spans="2:8" ht="16.5" thickBot="1" x14ac:dyDescent="0.3">
      <c r="B54" s="115">
        <v>46</v>
      </c>
      <c r="C54" s="116" t="s">
        <v>117</v>
      </c>
      <c r="D54" s="120" t="s">
        <v>125</v>
      </c>
      <c r="E54" s="118" t="s">
        <v>126</v>
      </c>
      <c r="F54" s="113">
        <v>22</v>
      </c>
      <c r="G54" s="119">
        <v>7487182</v>
      </c>
      <c r="H54" s="21">
        <f t="shared" si="0"/>
        <v>7487182</v>
      </c>
    </row>
    <row r="55" spans="2:8" ht="16.5" thickBot="1" x14ac:dyDescent="0.3">
      <c r="B55" s="115">
        <v>47</v>
      </c>
      <c r="C55" s="116" t="s">
        <v>117</v>
      </c>
      <c r="D55" s="120" t="s">
        <v>128</v>
      </c>
      <c r="E55" s="118" t="s">
        <v>129</v>
      </c>
      <c r="F55" s="113">
        <v>23</v>
      </c>
      <c r="G55" s="119">
        <v>7827580</v>
      </c>
      <c r="H55" s="21">
        <f t="shared" si="0"/>
        <v>7827580</v>
      </c>
    </row>
    <row r="56" spans="2:8" ht="16.5" thickBot="1" x14ac:dyDescent="0.3">
      <c r="B56" s="115">
        <v>48</v>
      </c>
      <c r="C56" s="116" t="s">
        <v>117</v>
      </c>
      <c r="D56" s="120" t="s">
        <v>131</v>
      </c>
      <c r="E56" s="118" t="s">
        <v>132</v>
      </c>
      <c r="F56" s="113">
        <v>28</v>
      </c>
      <c r="G56" s="119">
        <v>9528003</v>
      </c>
      <c r="H56" s="21">
        <f t="shared" si="0"/>
        <v>9528003</v>
      </c>
    </row>
    <row r="57" spans="2:8" ht="16.5" thickBot="1" x14ac:dyDescent="0.3">
      <c r="B57" s="115">
        <v>49</v>
      </c>
      <c r="C57" s="116" t="s">
        <v>117</v>
      </c>
      <c r="D57" s="120" t="s">
        <v>133</v>
      </c>
      <c r="E57" s="118" t="s">
        <v>134</v>
      </c>
      <c r="F57" s="113">
        <v>46</v>
      </c>
      <c r="G57" s="119">
        <v>15404088</v>
      </c>
      <c r="H57" s="21">
        <f t="shared" si="0"/>
        <v>15404088</v>
      </c>
    </row>
    <row r="58" spans="2:8" ht="16.5" thickBot="1" x14ac:dyDescent="0.3">
      <c r="B58" s="115">
        <v>50</v>
      </c>
      <c r="C58" s="116" t="s">
        <v>117</v>
      </c>
      <c r="D58" s="120" t="s">
        <v>135</v>
      </c>
      <c r="E58" s="118" t="s">
        <v>136</v>
      </c>
      <c r="F58" s="113">
        <v>18</v>
      </c>
      <c r="G58" s="119">
        <v>6125594</v>
      </c>
      <c r="H58" s="21">
        <f t="shared" si="0"/>
        <v>6125594</v>
      </c>
    </row>
    <row r="59" spans="2:8" ht="16.5" thickBot="1" x14ac:dyDescent="0.3">
      <c r="B59" s="115">
        <v>51</v>
      </c>
      <c r="C59" s="116" t="s">
        <v>117</v>
      </c>
      <c r="D59" s="120" t="s">
        <v>138</v>
      </c>
      <c r="E59" s="118" t="s">
        <v>139</v>
      </c>
      <c r="F59" s="113">
        <v>19</v>
      </c>
      <c r="G59" s="119">
        <v>6465988</v>
      </c>
      <c r="H59" s="21">
        <f t="shared" si="0"/>
        <v>6465988</v>
      </c>
    </row>
    <row r="60" spans="2:8" ht="16.5" thickBot="1" x14ac:dyDescent="0.3">
      <c r="B60" s="115">
        <v>52</v>
      </c>
      <c r="C60" s="116" t="s">
        <v>117</v>
      </c>
      <c r="D60" s="120" t="s">
        <v>118</v>
      </c>
      <c r="E60" s="118" t="s">
        <v>140</v>
      </c>
      <c r="F60" s="113">
        <v>91</v>
      </c>
      <c r="G60" s="119">
        <v>29256916</v>
      </c>
      <c r="H60" s="21">
        <f t="shared" si="0"/>
        <v>29256916</v>
      </c>
    </row>
    <row r="61" spans="2:8" ht="16.5" thickBot="1" x14ac:dyDescent="0.3">
      <c r="B61" s="115">
        <v>53</v>
      </c>
      <c r="C61" s="116" t="s">
        <v>117</v>
      </c>
      <c r="D61" s="120" t="s">
        <v>124</v>
      </c>
      <c r="E61" s="118" t="s">
        <v>142</v>
      </c>
      <c r="F61" s="113">
        <v>23</v>
      </c>
      <c r="G61" s="119">
        <v>7419133</v>
      </c>
      <c r="H61" s="21">
        <f t="shared" si="0"/>
        <v>7419133</v>
      </c>
    </row>
    <row r="62" spans="2:8" ht="16.5" thickBot="1" x14ac:dyDescent="0.3">
      <c r="B62" s="115">
        <v>54</v>
      </c>
      <c r="C62" s="116" t="s">
        <v>143</v>
      </c>
      <c r="D62" s="120" t="s">
        <v>8</v>
      </c>
      <c r="E62" s="118" t="s">
        <v>145</v>
      </c>
      <c r="F62" s="113">
        <v>624</v>
      </c>
      <c r="G62" s="119">
        <v>143503994</v>
      </c>
      <c r="H62" s="21">
        <f t="shared" si="0"/>
        <v>143503994</v>
      </c>
    </row>
    <row r="63" spans="2:8" ht="16.5" thickBot="1" x14ac:dyDescent="0.3">
      <c r="B63" s="115">
        <v>55</v>
      </c>
      <c r="C63" s="116" t="s">
        <v>143</v>
      </c>
      <c r="D63" s="120" t="s">
        <v>147</v>
      </c>
      <c r="E63" s="118" t="s">
        <v>148</v>
      </c>
      <c r="F63" s="113">
        <v>20</v>
      </c>
      <c r="G63" s="119">
        <v>4616282.18</v>
      </c>
      <c r="H63" s="21">
        <f t="shared" si="0"/>
        <v>4616282.18</v>
      </c>
    </row>
    <row r="64" spans="2:8" ht="16.5" thickBot="1" x14ac:dyDescent="0.3">
      <c r="B64" s="115">
        <v>56</v>
      </c>
      <c r="C64" s="116" t="s">
        <v>143</v>
      </c>
      <c r="D64" s="120" t="s">
        <v>150</v>
      </c>
      <c r="E64" s="118" t="s">
        <v>151</v>
      </c>
      <c r="F64" s="123">
        <v>30</v>
      </c>
      <c r="G64" s="119">
        <v>6932973</v>
      </c>
      <c r="H64" s="21">
        <f t="shared" si="0"/>
        <v>6932973</v>
      </c>
    </row>
    <row r="65" spans="2:8" ht="16.5" thickBot="1" x14ac:dyDescent="0.3">
      <c r="B65" s="124">
        <v>57</v>
      </c>
      <c r="C65" s="125" t="s">
        <v>143</v>
      </c>
      <c r="D65" s="126" t="s">
        <v>153</v>
      </c>
      <c r="E65" s="127" t="s">
        <v>154</v>
      </c>
      <c r="F65" s="128">
        <v>18</v>
      </c>
      <c r="G65" s="129">
        <v>4159356</v>
      </c>
      <c r="H65" s="21">
        <f t="shared" si="0"/>
        <v>4159356</v>
      </c>
    </row>
    <row r="66" spans="2:8" ht="22.5" customHeight="1" thickBot="1" x14ac:dyDescent="0.3">
      <c r="B66" s="162" t="s">
        <v>175</v>
      </c>
      <c r="C66" s="163"/>
      <c r="D66" s="163"/>
      <c r="E66" s="163"/>
      <c r="F66" s="43">
        <f>SUM(F9:F65)</f>
        <v>4513</v>
      </c>
      <c r="G66" s="58">
        <f>SUM(G9:G65)</f>
        <v>1123522342.47</v>
      </c>
      <c r="H66" s="70">
        <f>SUM(H9:H65)</f>
        <v>1123522342.47</v>
      </c>
    </row>
    <row r="68" spans="2:8" x14ac:dyDescent="0.25">
      <c r="B68" s="26"/>
    </row>
    <row r="69" spans="2:8" x14ac:dyDescent="0.25">
      <c r="B69" s="29"/>
    </row>
    <row r="70" spans="2:8" x14ac:dyDescent="0.25">
      <c r="B70" s="29"/>
    </row>
  </sheetData>
  <autoFilter ref="B8:J66"/>
  <mergeCells count="5">
    <mergeCell ref="B66:E66"/>
    <mergeCell ref="B2:H2"/>
    <mergeCell ref="B3:H3"/>
    <mergeCell ref="B4:H4"/>
    <mergeCell ref="B5:H5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3"/>
  <sheetViews>
    <sheetView zoomScale="118" zoomScaleNormal="118" workbookViewId="0">
      <selection activeCell="I10" sqref="I10:I56"/>
    </sheetView>
  </sheetViews>
  <sheetFormatPr baseColWidth="10" defaultRowHeight="15" x14ac:dyDescent="0.25"/>
  <cols>
    <col min="1" max="1" width="7" customWidth="1"/>
    <col min="2" max="2" width="5.5703125" style="28" customWidth="1"/>
    <col min="3" max="3" width="7.5703125" customWidth="1"/>
    <col min="4" max="4" width="9.85546875" customWidth="1"/>
    <col min="5" max="5" width="28.140625" bestFit="1" customWidth="1"/>
    <col min="6" max="6" width="18.28515625" style="33" customWidth="1"/>
    <col min="7" max="7" width="20.140625" customWidth="1"/>
    <col min="8" max="8" width="20.5703125" hidden="1" customWidth="1"/>
    <col min="9" max="10" width="14.140625" bestFit="1" customWidth="1"/>
    <col min="248" max="248" width="7" customWidth="1"/>
    <col min="249" max="249" width="5.5703125" customWidth="1"/>
    <col min="250" max="250" width="7.5703125" customWidth="1"/>
    <col min="251" max="251" width="9.5703125" customWidth="1"/>
    <col min="252" max="252" width="9.85546875" customWidth="1"/>
    <col min="253" max="253" width="23.5703125" bestFit="1" customWidth="1"/>
    <col min="254" max="254" width="14.85546875" customWidth="1"/>
    <col min="255" max="255" width="16.140625" customWidth="1"/>
    <col min="504" max="504" width="7" customWidth="1"/>
    <col min="505" max="505" width="5.5703125" customWidth="1"/>
    <col min="506" max="506" width="7.5703125" customWidth="1"/>
    <col min="507" max="507" width="9.5703125" customWidth="1"/>
    <col min="508" max="508" width="9.85546875" customWidth="1"/>
    <col min="509" max="509" width="23.5703125" bestFit="1" customWidth="1"/>
    <col min="510" max="510" width="14.85546875" customWidth="1"/>
    <col min="511" max="511" width="16.140625" customWidth="1"/>
    <col min="760" max="760" width="7" customWidth="1"/>
    <col min="761" max="761" width="5.5703125" customWidth="1"/>
    <col min="762" max="762" width="7.5703125" customWidth="1"/>
    <col min="763" max="763" width="9.5703125" customWidth="1"/>
    <col min="764" max="764" width="9.85546875" customWidth="1"/>
    <col min="765" max="765" width="23.5703125" bestFit="1" customWidth="1"/>
    <col min="766" max="766" width="14.85546875" customWidth="1"/>
    <col min="767" max="767" width="16.140625" customWidth="1"/>
    <col min="1016" max="1016" width="7" customWidth="1"/>
    <col min="1017" max="1017" width="5.5703125" customWidth="1"/>
    <col min="1018" max="1018" width="7.5703125" customWidth="1"/>
    <col min="1019" max="1019" width="9.5703125" customWidth="1"/>
    <col min="1020" max="1020" width="9.85546875" customWidth="1"/>
    <col min="1021" max="1021" width="23.5703125" bestFit="1" customWidth="1"/>
    <col min="1022" max="1022" width="14.85546875" customWidth="1"/>
    <col min="1023" max="1023" width="16.140625" customWidth="1"/>
    <col min="1272" max="1272" width="7" customWidth="1"/>
    <col min="1273" max="1273" width="5.5703125" customWidth="1"/>
    <col min="1274" max="1274" width="7.5703125" customWidth="1"/>
    <col min="1275" max="1275" width="9.5703125" customWidth="1"/>
    <col min="1276" max="1276" width="9.85546875" customWidth="1"/>
    <col min="1277" max="1277" width="23.5703125" bestFit="1" customWidth="1"/>
    <col min="1278" max="1278" width="14.85546875" customWidth="1"/>
    <col min="1279" max="1279" width="16.140625" customWidth="1"/>
    <col min="1528" max="1528" width="7" customWidth="1"/>
    <col min="1529" max="1529" width="5.5703125" customWidth="1"/>
    <col min="1530" max="1530" width="7.5703125" customWidth="1"/>
    <col min="1531" max="1531" width="9.5703125" customWidth="1"/>
    <col min="1532" max="1532" width="9.85546875" customWidth="1"/>
    <col min="1533" max="1533" width="23.5703125" bestFit="1" customWidth="1"/>
    <col min="1534" max="1534" width="14.85546875" customWidth="1"/>
    <col min="1535" max="1535" width="16.140625" customWidth="1"/>
    <col min="1784" max="1784" width="7" customWidth="1"/>
    <col min="1785" max="1785" width="5.5703125" customWidth="1"/>
    <col min="1786" max="1786" width="7.5703125" customWidth="1"/>
    <col min="1787" max="1787" width="9.5703125" customWidth="1"/>
    <col min="1788" max="1788" width="9.85546875" customWidth="1"/>
    <col min="1789" max="1789" width="23.5703125" bestFit="1" customWidth="1"/>
    <col min="1790" max="1790" width="14.85546875" customWidth="1"/>
    <col min="1791" max="1791" width="16.140625" customWidth="1"/>
    <col min="2040" max="2040" width="7" customWidth="1"/>
    <col min="2041" max="2041" width="5.5703125" customWidth="1"/>
    <col min="2042" max="2042" width="7.5703125" customWidth="1"/>
    <col min="2043" max="2043" width="9.5703125" customWidth="1"/>
    <col min="2044" max="2044" width="9.85546875" customWidth="1"/>
    <col min="2045" max="2045" width="23.5703125" bestFit="1" customWidth="1"/>
    <col min="2046" max="2046" width="14.85546875" customWidth="1"/>
    <col min="2047" max="2047" width="16.140625" customWidth="1"/>
    <col min="2296" max="2296" width="7" customWidth="1"/>
    <col min="2297" max="2297" width="5.5703125" customWidth="1"/>
    <col min="2298" max="2298" width="7.5703125" customWidth="1"/>
    <col min="2299" max="2299" width="9.5703125" customWidth="1"/>
    <col min="2300" max="2300" width="9.85546875" customWidth="1"/>
    <col min="2301" max="2301" width="23.5703125" bestFit="1" customWidth="1"/>
    <col min="2302" max="2302" width="14.85546875" customWidth="1"/>
    <col min="2303" max="2303" width="16.140625" customWidth="1"/>
    <col min="2552" max="2552" width="7" customWidth="1"/>
    <col min="2553" max="2553" width="5.5703125" customWidth="1"/>
    <col min="2554" max="2554" width="7.5703125" customWidth="1"/>
    <col min="2555" max="2555" width="9.5703125" customWidth="1"/>
    <col min="2556" max="2556" width="9.85546875" customWidth="1"/>
    <col min="2557" max="2557" width="23.5703125" bestFit="1" customWidth="1"/>
    <col min="2558" max="2558" width="14.85546875" customWidth="1"/>
    <col min="2559" max="2559" width="16.140625" customWidth="1"/>
    <col min="2808" max="2808" width="7" customWidth="1"/>
    <col min="2809" max="2809" width="5.5703125" customWidth="1"/>
    <col min="2810" max="2810" width="7.5703125" customWidth="1"/>
    <col min="2811" max="2811" width="9.5703125" customWidth="1"/>
    <col min="2812" max="2812" width="9.85546875" customWidth="1"/>
    <col min="2813" max="2813" width="23.5703125" bestFit="1" customWidth="1"/>
    <col min="2814" max="2814" width="14.85546875" customWidth="1"/>
    <col min="2815" max="2815" width="16.140625" customWidth="1"/>
    <col min="3064" max="3064" width="7" customWidth="1"/>
    <col min="3065" max="3065" width="5.5703125" customWidth="1"/>
    <col min="3066" max="3066" width="7.5703125" customWidth="1"/>
    <col min="3067" max="3067" width="9.5703125" customWidth="1"/>
    <col min="3068" max="3068" width="9.85546875" customWidth="1"/>
    <col min="3069" max="3069" width="23.5703125" bestFit="1" customWidth="1"/>
    <col min="3070" max="3070" width="14.85546875" customWidth="1"/>
    <col min="3071" max="3071" width="16.140625" customWidth="1"/>
    <col min="3320" max="3320" width="7" customWidth="1"/>
    <col min="3321" max="3321" width="5.5703125" customWidth="1"/>
    <col min="3322" max="3322" width="7.5703125" customWidth="1"/>
    <col min="3323" max="3323" width="9.5703125" customWidth="1"/>
    <col min="3324" max="3324" width="9.85546875" customWidth="1"/>
    <col min="3325" max="3325" width="23.5703125" bestFit="1" customWidth="1"/>
    <col min="3326" max="3326" width="14.85546875" customWidth="1"/>
    <col min="3327" max="3327" width="16.140625" customWidth="1"/>
    <col min="3576" max="3576" width="7" customWidth="1"/>
    <col min="3577" max="3577" width="5.5703125" customWidth="1"/>
    <col min="3578" max="3578" width="7.5703125" customWidth="1"/>
    <col min="3579" max="3579" width="9.5703125" customWidth="1"/>
    <col min="3580" max="3580" width="9.85546875" customWidth="1"/>
    <col min="3581" max="3581" width="23.5703125" bestFit="1" customWidth="1"/>
    <col min="3582" max="3582" width="14.85546875" customWidth="1"/>
    <col min="3583" max="3583" width="16.140625" customWidth="1"/>
    <col min="3832" max="3832" width="7" customWidth="1"/>
    <col min="3833" max="3833" width="5.5703125" customWidth="1"/>
    <col min="3834" max="3834" width="7.5703125" customWidth="1"/>
    <col min="3835" max="3835" width="9.5703125" customWidth="1"/>
    <col min="3836" max="3836" width="9.85546875" customWidth="1"/>
    <col min="3837" max="3837" width="23.5703125" bestFit="1" customWidth="1"/>
    <col min="3838" max="3838" width="14.85546875" customWidth="1"/>
    <col min="3839" max="3839" width="16.140625" customWidth="1"/>
    <col min="4088" max="4088" width="7" customWidth="1"/>
    <col min="4089" max="4089" width="5.5703125" customWidth="1"/>
    <col min="4090" max="4090" width="7.5703125" customWidth="1"/>
    <col min="4091" max="4091" width="9.5703125" customWidth="1"/>
    <col min="4092" max="4092" width="9.85546875" customWidth="1"/>
    <col min="4093" max="4093" width="23.5703125" bestFit="1" customWidth="1"/>
    <col min="4094" max="4094" width="14.85546875" customWidth="1"/>
    <col min="4095" max="4095" width="16.140625" customWidth="1"/>
    <col min="4344" max="4344" width="7" customWidth="1"/>
    <col min="4345" max="4345" width="5.5703125" customWidth="1"/>
    <col min="4346" max="4346" width="7.5703125" customWidth="1"/>
    <col min="4347" max="4347" width="9.5703125" customWidth="1"/>
    <col min="4348" max="4348" width="9.85546875" customWidth="1"/>
    <col min="4349" max="4349" width="23.5703125" bestFit="1" customWidth="1"/>
    <col min="4350" max="4350" width="14.85546875" customWidth="1"/>
    <col min="4351" max="4351" width="16.140625" customWidth="1"/>
    <col min="4600" max="4600" width="7" customWidth="1"/>
    <col min="4601" max="4601" width="5.5703125" customWidth="1"/>
    <col min="4602" max="4602" width="7.5703125" customWidth="1"/>
    <col min="4603" max="4603" width="9.5703125" customWidth="1"/>
    <col min="4604" max="4604" width="9.85546875" customWidth="1"/>
    <col min="4605" max="4605" width="23.5703125" bestFit="1" customWidth="1"/>
    <col min="4606" max="4606" width="14.85546875" customWidth="1"/>
    <col min="4607" max="4607" width="16.140625" customWidth="1"/>
    <col min="4856" max="4856" width="7" customWidth="1"/>
    <col min="4857" max="4857" width="5.5703125" customWidth="1"/>
    <col min="4858" max="4858" width="7.5703125" customWidth="1"/>
    <col min="4859" max="4859" width="9.5703125" customWidth="1"/>
    <col min="4860" max="4860" width="9.85546875" customWidth="1"/>
    <col min="4861" max="4861" width="23.5703125" bestFit="1" customWidth="1"/>
    <col min="4862" max="4862" width="14.85546875" customWidth="1"/>
    <col min="4863" max="4863" width="16.140625" customWidth="1"/>
    <col min="5112" max="5112" width="7" customWidth="1"/>
    <col min="5113" max="5113" width="5.5703125" customWidth="1"/>
    <col min="5114" max="5114" width="7.5703125" customWidth="1"/>
    <col min="5115" max="5115" width="9.5703125" customWidth="1"/>
    <col min="5116" max="5116" width="9.85546875" customWidth="1"/>
    <col min="5117" max="5117" width="23.5703125" bestFit="1" customWidth="1"/>
    <col min="5118" max="5118" width="14.85546875" customWidth="1"/>
    <col min="5119" max="5119" width="16.140625" customWidth="1"/>
    <col min="5368" max="5368" width="7" customWidth="1"/>
    <col min="5369" max="5369" width="5.5703125" customWidth="1"/>
    <col min="5370" max="5370" width="7.5703125" customWidth="1"/>
    <col min="5371" max="5371" width="9.5703125" customWidth="1"/>
    <col min="5372" max="5372" width="9.85546875" customWidth="1"/>
    <col min="5373" max="5373" width="23.5703125" bestFit="1" customWidth="1"/>
    <col min="5374" max="5374" width="14.85546875" customWidth="1"/>
    <col min="5375" max="5375" width="16.140625" customWidth="1"/>
    <col min="5624" max="5624" width="7" customWidth="1"/>
    <col min="5625" max="5625" width="5.5703125" customWidth="1"/>
    <col min="5626" max="5626" width="7.5703125" customWidth="1"/>
    <col min="5627" max="5627" width="9.5703125" customWidth="1"/>
    <col min="5628" max="5628" width="9.85546875" customWidth="1"/>
    <col min="5629" max="5629" width="23.5703125" bestFit="1" customWidth="1"/>
    <col min="5630" max="5630" width="14.85546875" customWidth="1"/>
    <col min="5631" max="5631" width="16.140625" customWidth="1"/>
    <col min="5880" max="5880" width="7" customWidth="1"/>
    <col min="5881" max="5881" width="5.5703125" customWidth="1"/>
    <col min="5882" max="5882" width="7.5703125" customWidth="1"/>
    <col min="5883" max="5883" width="9.5703125" customWidth="1"/>
    <col min="5884" max="5884" width="9.85546875" customWidth="1"/>
    <col min="5885" max="5885" width="23.5703125" bestFit="1" customWidth="1"/>
    <col min="5886" max="5886" width="14.85546875" customWidth="1"/>
    <col min="5887" max="5887" width="16.140625" customWidth="1"/>
    <col min="6136" max="6136" width="7" customWidth="1"/>
    <col min="6137" max="6137" width="5.5703125" customWidth="1"/>
    <col min="6138" max="6138" width="7.5703125" customWidth="1"/>
    <col min="6139" max="6139" width="9.5703125" customWidth="1"/>
    <col min="6140" max="6140" width="9.85546875" customWidth="1"/>
    <col min="6141" max="6141" width="23.5703125" bestFit="1" customWidth="1"/>
    <col min="6142" max="6142" width="14.85546875" customWidth="1"/>
    <col min="6143" max="6143" width="16.140625" customWidth="1"/>
    <col min="6392" max="6392" width="7" customWidth="1"/>
    <col min="6393" max="6393" width="5.5703125" customWidth="1"/>
    <col min="6394" max="6394" width="7.5703125" customWidth="1"/>
    <col min="6395" max="6395" width="9.5703125" customWidth="1"/>
    <col min="6396" max="6396" width="9.85546875" customWidth="1"/>
    <col min="6397" max="6397" width="23.5703125" bestFit="1" customWidth="1"/>
    <col min="6398" max="6398" width="14.85546875" customWidth="1"/>
    <col min="6399" max="6399" width="16.140625" customWidth="1"/>
    <col min="6648" max="6648" width="7" customWidth="1"/>
    <col min="6649" max="6649" width="5.5703125" customWidth="1"/>
    <col min="6650" max="6650" width="7.5703125" customWidth="1"/>
    <col min="6651" max="6651" width="9.5703125" customWidth="1"/>
    <col min="6652" max="6652" width="9.85546875" customWidth="1"/>
    <col min="6653" max="6653" width="23.5703125" bestFit="1" customWidth="1"/>
    <col min="6654" max="6654" width="14.85546875" customWidth="1"/>
    <col min="6655" max="6655" width="16.140625" customWidth="1"/>
    <col min="6904" max="6904" width="7" customWidth="1"/>
    <col min="6905" max="6905" width="5.5703125" customWidth="1"/>
    <col min="6906" max="6906" width="7.5703125" customWidth="1"/>
    <col min="6907" max="6907" width="9.5703125" customWidth="1"/>
    <col min="6908" max="6908" width="9.85546875" customWidth="1"/>
    <col min="6909" max="6909" width="23.5703125" bestFit="1" customWidth="1"/>
    <col min="6910" max="6910" width="14.85546875" customWidth="1"/>
    <col min="6911" max="6911" width="16.140625" customWidth="1"/>
    <col min="7160" max="7160" width="7" customWidth="1"/>
    <col min="7161" max="7161" width="5.5703125" customWidth="1"/>
    <col min="7162" max="7162" width="7.5703125" customWidth="1"/>
    <col min="7163" max="7163" width="9.5703125" customWidth="1"/>
    <col min="7164" max="7164" width="9.85546875" customWidth="1"/>
    <col min="7165" max="7165" width="23.5703125" bestFit="1" customWidth="1"/>
    <col min="7166" max="7166" width="14.85546875" customWidth="1"/>
    <col min="7167" max="7167" width="16.140625" customWidth="1"/>
    <col min="7416" max="7416" width="7" customWidth="1"/>
    <col min="7417" max="7417" width="5.5703125" customWidth="1"/>
    <col min="7418" max="7418" width="7.5703125" customWidth="1"/>
    <col min="7419" max="7419" width="9.5703125" customWidth="1"/>
    <col min="7420" max="7420" width="9.85546875" customWidth="1"/>
    <col min="7421" max="7421" width="23.5703125" bestFit="1" customWidth="1"/>
    <col min="7422" max="7422" width="14.85546875" customWidth="1"/>
    <col min="7423" max="7423" width="16.140625" customWidth="1"/>
    <col min="7672" max="7672" width="7" customWidth="1"/>
    <col min="7673" max="7673" width="5.5703125" customWidth="1"/>
    <col min="7674" max="7674" width="7.5703125" customWidth="1"/>
    <col min="7675" max="7675" width="9.5703125" customWidth="1"/>
    <col min="7676" max="7676" width="9.85546875" customWidth="1"/>
    <col min="7677" max="7677" width="23.5703125" bestFit="1" customWidth="1"/>
    <col min="7678" max="7678" width="14.85546875" customWidth="1"/>
    <col min="7679" max="7679" width="16.140625" customWidth="1"/>
    <col min="7928" max="7928" width="7" customWidth="1"/>
    <col min="7929" max="7929" width="5.5703125" customWidth="1"/>
    <col min="7930" max="7930" width="7.5703125" customWidth="1"/>
    <col min="7931" max="7931" width="9.5703125" customWidth="1"/>
    <col min="7932" max="7932" width="9.85546875" customWidth="1"/>
    <col min="7933" max="7933" width="23.5703125" bestFit="1" customWidth="1"/>
    <col min="7934" max="7934" width="14.85546875" customWidth="1"/>
    <col min="7935" max="7935" width="16.140625" customWidth="1"/>
    <col min="8184" max="8184" width="7" customWidth="1"/>
    <col min="8185" max="8185" width="5.5703125" customWidth="1"/>
    <col min="8186" max="8186" width="7.5703125" customWidth="1"/>
    <col min="8187" max="8187" width="9.5703125" customWidth="1"/>
    <col min="8188" max="8188" width="9.85546875" customWidth="1"/>
    <col min="8189" max="8189" width="23.5703125" bestFit="1" customWidth="1"/>
    <col min="8190" max="8190" width="14.85546875" customWidth="1"/>
    <col min="8191" max="8191" width="16.140625" customWidth="1"/>
    <col min="8440" max="8440" width="7" customWidth="1"/>
    <col min="8441" max="8441" width="5.5703125" customWidth="1"/>
    <col min="8442" max="8442" width="7.5703125" customWidth="1"/>
    <col min="8443" max="8443" width="9.5703125" customWidth="1"/>
    <col min="8444" max="8444" width="9.85546875" customWidth="1"/>
    <col min="8445" max="8445" width="23.5703125" bestFit="1" customWidth="1"/>
    <col min="8446" max="8446" width="14.85546875" customWidth="1"/>
    <col min="8447" max="8447" width="16.140625" customWidth="1"/>
    <col min="8696" max="8696" width="7" customWidth="1"/>
    <col min="8697" max="8697" width="5.5703125" customWidth="1"/>
    <col min="8698" max="8698" width="7.5703125" customWidth="1"/>
    <col min="8699" max="8699" width="9.5703125" customWidth="1"/>
    <col min="8700" max="8700" width="9.85546875" customWidth="1"/>
    <col min="8701" max="8701" width="23.5703125" bestFit="1" customWidth="1"/>
    <col min="8702" max="8702" width="14.85546875" customWidth="1"/>
    <col min="8703" max="8703" width="16.140625" customWidth="1"/>
    <col min="8952" max="8952" width="7" customWidth="1"/>
    <col min="8953" max="8953" width="5.5703125" customWidth="1"/>
    <col min="8954" max="8954" width="7.5703125" customWidth="1"/>
    <col min="8955" max="8955" width="9.5703125" customWidth="1"/>
    <col min="8956" max="8956" width="9.85546875" customWidth="1"/>
    <col min="8957" max="8957" width="23.5703125" bestFit="1" customWidth="1"/>
    <col min="8958" max="8958" width="14.85546875" customWidth="1"/>
    <col min="8959" max="8959" width="16.140625" customWidth="1"/>
    <col min="9208" max="9208" width="7" customWidth="1"/>
    <col min="9209" max="9209" width="5.5703125" customWidth="1"/>
    <col min="9210" max="9210" width="7.5703125" customWidth="1"/>
    <col min="9211" max="9211" width="9.5703125" customWidth="1"/>
    <col min="9212" max="9212" width="9.85546875" customWidth="1"/>
    <col min="9213" max="9213" width="23.5703125" bestFit="1" customWidth="1"/>
    <col min="9214" max="9214" width="14.85546875" customWidth="1"/>
    <col min="9215" max="9215" width="16.140625" customWidth="1"/>
    <col min="9464" max="9464" width="7" customWidth="1"/>
    <col min="9465" max="9465" width="5.5703125" customWidth="1"/>
    <col min="9466" max="9466" width="7.5703125" customWidth="1"/>
    <col min="9467" max="9467" width="9.5703125" customWidth="1"/>
    <col min="9468" max="9468" width="9.85546875" customWidth="1"/>
    <col min="9469" max="9469" width="23.5703125" bestFit="1" customWidth="1"/>
    <col min="9470" max="9470" width="14.85546875" customWidth="1"/>
    <col min="9471" max="9471" width="16.140625" customWidth="1"/>
    <col min="9720" max="9720" width="7" customWidth="1"/>
    <col min="9721" max="9721" width="5.5703125" customWidth="1"/>
    <col min="9722" max="9722" width="7.5703125" customWidth="1"/>
    <col min="9723" max="9723" width="9.5703125" customWidth="1"/>
    <col min="9724" max="9724" width="9.85546875" customWidth="1"/>
    <col min="9725" max="9725" width="23.5703125" bestFit="1" customWidth="1"/>
    <col min="9726" max="9726" width="14.85546875" customWidth="1"/>
    <col min="9727" max="9727" width="16.140625" customWidth="1"/>
    <col min="9976" max="9976" width="7" customWidth="1"/>
    <col min="9977" max="9977" width="5.5703125" customWidth="1"/>
    <col min="9978" max="9978" width="7.5703125" customWidth="1"/>
    <col min="9979" max="9979" width="9.5703125" customWidth="1"/>
    <col min="9980" max="9980" width="9.85546875" customWidth="1"/>
    <col min="9981" max="9981" width="23.5703125" bestFit="1" customWidth="1"/>
    <col min="9982" max="9982" width="14.85546875" customWidth="1"/>
    <col min="9983" max="9983" width="16.140625" customWidth="1"/>
    <col min="10232" max="10232" width="7" customWidth="1"/>
    <col min="10233" max="10233" width="5.5703125" customWidth="1"/>
    <col min="10234" max="10234" width="7.5703125" customWidth="1"/>
    <col min="10235" max="10235" width="9.5703125" customWidth="1"/>
    <col min="10236" max="10236" width="9.85546875" customWidth="1"/>
    <col min="10237" max="10237" width="23.5703125" bestFit="1" customWidth="1"/>
    <col min="10238" max="10238" width="14.85546875" customWidth="1"/>
    <col min="10239" max="10239" width="16.140625" customWidth="1"/>
    <col min="10488" max="10488" width="7" customWidth="1"/>
    <col min="10489" max="10489" width="5.5703125" customWidth="1"/>
    <col min="10490" max="10490" width="7.5703125" customWidth="1"/>
    <col min="10491" max="10491" width="9.5703125" customWidth="1"/>
    <col min="10492" max="10492" width="9.85546875" customWidth="1"/>
    <col min="10493" max="10493" width="23.5703125" bestFit="1" customWidth="1"/>
    <col min="10494" max="10494" width="14.85546875" customWidth="1"/>
    <col min="10495" max="10495" width="16.140625" customWidth="1"/>
    <col min="10744" max="10744" width="7" customWidth="1"/>
    <col min="10745" max="10745" width="5.5703125" customWidth="1"/>
    <col min="10746" max="10746" width="7.5703125" customWidth="1"/>
    <col min="10747" max="10747" width="9.5703125" customWidth="1"/>
    <col min="10748" max="10748" width="9.85546875" customWidth="1"/>
    <col min="10749" max="10749" width="23.5703125" bestFit="1" customWidth="1"/>
    <col min="10750" max="10750" width="14.85546875" customWidth="1"/>
    <col min="10751" max="10751" width="16.140625" customWidth="1"/>
    <col min="11000" max="11000" width="7" customWidth="1"/>
    <col min="11001" max="11001" width="5.5703125" customWidth="1"/>
    <col min="11002" max="11002" width="7.5703125" customWidth="1"/>
    <col min="11003" max="11003" width="9.5703125" customWidth="1"/>
    <col min="11004" max="11004" width="9.85546875" customWidth="1"/>
    <col min="11005" max="11005" width="23.5703125" bestFit="1" customWidth="1"/>
    <col min="11006" max="11006" width="14.85546875" customWidth="1"/>
    <col min="11007" max="11007" width="16.140625" customWidth="1"/>
    <col min="11256" max="11256" width="7" customWidth="1"/>
    <col min="11257" max="11257" width="5.5703125" customWidth="1"/>
    <col min="11258" max="11258" width="7.5703125" customWidth="1"/>
    <col min="11259" max="11259" width="9.5703125" customWidth="1"/>
    <col min="11260" max="11260" width="9.85546875" customWidth="1"/>
    <col min="11261" max="11261" width="23.5703125" bestFit="1" customWidth="1"/>
    <col min="11262" max="11262" width="14.85546875" customWidth="1"/>
    <col min="11263" max="11263" width="16.140625" customWidth="1"/>
    <col min="11512" max="11512" width="7" customWidth="1"/>
    <col min="11513" max="11513" width="5.5703125" customWidth="1"/>
    <col min="11514" max="11514" width="7.5703125" customWidth="1"/>
    <col min="11515" max="11515" width="9.5703125" customWidth="1"/>
    <col min="11516" max="11516" width="9.85546875" customWidth="1"/>
    <col min="11517" max="11517" width="23.5703125" bestFit="1" customWidth="1"/>
    <col min="11518" max="11518" width="14.85546875" customWidth="1"/>
    <col min="11519" max="11519" width="16.140625" customWidth="1"/>
    <col min="11768" max="11768" width="7" customWidth="1"/>
    <col min="11769" max="11769" width="5.5703125" customWidth="1"/>
    <col min="11770" max="11770" width="7.5703125" customWidth="1"/>
    <col min="11771" max="11771" width="9.5703125" customWidth="1"/>
    <col min="11772" max="11772" width="9.85546875" customWidth="1"/>
    <col min="11773" max="11773" width="23.5703125" bestFit="1" customWidth="1"/>
    <col min="11774" max="11774" width="14.85546875" customWidth="1"/>
    <col min="11775" max="11775" width="16.140625" customWidth="1"/>
    <col min="12024" max="12024" width="7" customWidth="1"/>
    <col min="12025" max="12025" width="5.5703125" customWidth="1"/>
    <col min="12026" max="12026" width="7.5703125" customWidth="1"/>
    <col min="12027" max="12027" width="9.5703125" customWidth="1"/>
    <col min="12028" max="12028" width="9.85546875" customWidth="1"/>
    <col min="12029" max="12029" width="23.5703125" bestFit="1" customWidth="1"/>
    <col min="12030" max="12030" width="14.85546875" customWidth="1"/>
    <col min="12031" max="12031" width="16.140625" customWidth="1"/>
    <col min="12280" max="12280" width="7" customWidth="1"/>
    <col min="12281" max="12281" width="5.5703125" customWidth="1"/>
    <col min="12282" max="12282" width="7.5703125" customWidth="1"/>
    <col min="12283" max="12283" width="9.5703125" customWidth="1"/>
    <col min="12284" max="12284" width="9.85546875" customWidth="1"/>
    <col min="12285" max="12285" width="23.5703125" bestFit="1" customWidth="1"/>
    <col min="12286" max="12286" width="14.85546875" customWidth="1"/>
    <col min="12287" max="12287" width="16.140625" customWidth="1"/>
    <col min="12536" max="12536" width="7" customWidth="1"/>
    <col min="12537" max="12537" width="5.5703125" customWidth="1"/>
    <col min="12538" max="12538" width="7.5703125" customWidth="1"/>
    <col min="12539" max="12539" width="9.5703125" customWidth="1"/>
    <col min="12540" max="12540" width="9.85546875" customWidth="1"/>
    <col min="12541" max="12541" width="23.5703125" bestFit="1" customWidth="1"/>
    <col min="12542" max="12542" width="14.85546875" customWidth="1"/>
    <col min="12543" max="12543" width="16.140625" customWidth="1"/>
    <col min="12792" max="12792" width="7" customWidth="1"/>
    <col min="12793" max="12793" width="5.5703125" customWidth="1"/>
    <col min="12794" max="12794" width="7.5703125" customWidth="1"/>
    <col min="12795" max="12795" width="9.5703125" customWidth="1"/>
    <col min="12796" max="12796" width="9.85546875" customWidth="1"/>
    <col min="12797" max="12797" width="23.5703125" bestFit="1" customWidth="1"/>
    <col min="12798" max="12798" width="14.85546875" customWidth="1"/>
    <col min="12799" max="12799" width="16.140625" customWidth="1"/>
    <col min="13048" max="13048" width="7" customWidth="1"/>
    <col min="13049" max="13049" width="5.5703125" customWidth="1"/>
    <col min="13050" max="13050" width="7.5703125" customWidth="1"/>
    <col min="13051" max="13051" width="9.5703125" customWidth="1"/>
    <col min="13052" max="13052" width="9.85546875" customWidth="1"/>
    <col min="13053" max="13053" width="23.5703125" bestFit="1" customWidth="1"/>
    <col min="13054" max="13054" width="14.85546875" customWidth="1"/>
    <col min="13055" max="13055" width="16.140625" customWidth="1"/>
    <col min="13304" max="13304" width="7" customWidth="1"/>
    <col min="13305" max="13305" width="5.5703125" customWidth="1"/>
    <col min="13306" max="13306" width="7.5703125" customWidth="1"/>
    <col min="13307" max="13307" width="9.5703125" customWidth="1"/>
    <col min="13308" max="13308" width="9.85546875" customWidth="1"/>
    <col min="13309" max="13309" width="23.5703125" bestFit="1" customWidth="1"/>
    <col min="13310" max="13310" width="14.85546875" customWidth="1"/>
    <col min="13311" max="13311" width="16.140625" customWidth="1"/>
    <col min="13560" max="13560" width="7" customWidth="1"/>
    <col min="13561" max="13561" width="5.5703125" customWidth="1"/>
    <col min="13562" max="13562" width="7.5703125" customWidth="1"/>
    <col min="13563" max="13563" width="9.5703125" customWidth="1"/>
    <col min="13564" max="13564" width="9.85546875" customWidth="1"/>
    <col min="13565" max="13565" width="23.5703125" bestFit="1" customWidth="1"/>
    <col min="13566" max="13566" width="14.85546875" customWidth="1"/>
    <col min="13567" max="13567" width="16.140625" customWidth="1"/>
    <col min="13816" max="13816" width="7" customWidth="1"/>
    <col min="13817" max="13817" width="5.5703125" customWidth="1"/>
    <col min="13818" max="13818" width="7.5703125" customWidth="1"/>
    <col min="13819" max="13819" width="9.5703125" customWidth="1"/>
    <col min="13820" max="13820" width="9.85546875" customWidth="1"/>
    <col min="13821" max="13821" width="23.5703125" bestFit="1" customWidth="1"/>
    <col min="13822" max="13822" width="14.85546875" customWidth="1"/>
    <col min="13823" max="13823" width="16.140625" customWidth="1"/>
    <col min="14072" max="14072" width="7" customWidth="1"/>
    <col min="14073" max="14073" width="5.5703125" customWidth="1"/>
    <col min="14074" max="14074" width="7.5703125" customWidth="1"/>
    <col min="14075" max="14075" width="9.5703125" customWidth="1"/>
    <col min="14076" max="14076" width="9.85546875" customWidth="1"/>
    <col min="14077" max="14077" width="23.5703125" bestFit="1" customWidth="1"/>
    <col min="14078" max="14078" width="14.85546875" customWidth="1"/>
    <col min="14079" max="14079" width="16.140625" customWidth="1"/>
    <col min="14328" max="14328" width="7" customWidth="1"/>
    <col min="14329" max="14329" width="5.5703125" customWidth="1"/>
    <col min="14330" max="14330" width="7.5703125" customWidth="1"/>
    <col min="14331" max="14331" width="9.5703125" customWidth="1"/>
    <col min="14332" max="14332" width="9.85546875" customWidth="1"/>
    <col min="14333" max="14333" width="23.5703125" bestFit="1" customWidth="1"/>
    <col min="14334" max="14334" width="14.85546875" customWidth="1"/>
    <col min="14335" max="14335" width="16.140625" customWidth="1"/>
    <col min="14584" max="14584" width="7" customWidth="1"/>
    <col min="14585" max="14585" width="5.5703125" customWidth="1"/>
    <col min="14586" max="14586" width="7.5703125" customWidth="1"/>
    <col min="14587" max="14587" width="9.5703125" customWidth="1"/>
    <col min="14588" max="14588" width="9.85546875" customWidth="1"/>
    <col min="14589" max="14589" width="23.5703125" bestFit="1" customWidth="1"/>
    <col min="14590" max="14590" width="14.85546875" customWidth="1"/>
    <col min="14591" max="14591" width="16.140625" customWidth="1"/>
    <col min="14840" max="14840" width="7" customWidth="1"/>
    <col min="14841" max="14841" width="5.5703125" customWidth="1"/>
    <col min="14842" max="14842" width="7.5703125" customWidth="1"/>
    <col min="14843" max="14843" width="9.5703125" customWidth="1"/>
    <col min="14844" max="14844" width="9.85546875" customWidth="1"/>
    <col min="14845" max="14845" width="23.5703125" bestFit="1" customWidth="1"/>
    <col min="14846" max="14846" width="14.85546875" customWidth="1"/>
    <col min="14847" max="14847" width="16.140625" customWidth="1"/>
    <col min="15096" max="15096" width="7" customWidth="1"/>
    <col min="15097" max="15097" width="5.5703125" customWidth="1"/>
    <col min="15098" max="15098" width="7.5703125" customWidth="1"/>
    <col min="15099" max="15099" width="9.5703125" customWidth="1"/>
    <col min="15100" max="15100" width="9.85546875" customWidth="1"/>
    <col min="15101" max="15101" width="23.5703125" bestFit="1" customWidth="1"/>
    <col min="15102" max="15102" width="14.85546875" customWidth="1"/>
    <col min="15103" max="15103" width="16.140625" customWidth="1"/>
    <col min="15352" max="15352" width="7" customWidth="1"/>
    <col min="15353" max="15353" width="5.5703125" customWidth="1"/>
    <col min="15354" max="15354" width="7.5703125" customWidth="1"/>
    <col min="15355" max="15355" width="9.5703125" customWidth="1"/>
    <col min="15356" max="15356" width="9.85546875" customWidth="1"/>
    <col min="15357" max="15357" width="23.5703125" bestFit="1" customWidth="1"/>
    <col min="15358" max="15358" width="14.85546875" customWidth="1"/>
    <col min="15359" max="15359" width="16.140625" customWidth="1"/>
    <col min="15608" max="15608" width="7" customWidth="1"/>
    <col min="15609" max="15609" width="5.5703125" customWidth="1"/>
    <col min="15610" max="15610" width="7.5703125" customWidth="1"/>
    <col min="15611" max="15611" width="9.5703125" customWidth="1"/>
    <col min="15612" max="15612" width="9.85546875" customWidth="1"/>
    <col min="15613" max="15613" width="23.5703125" bestFit="1" customWidth="1"/>
    <col min="15614" max="15614" width="14.85546875" customWidth="1"/>
    <col min="15615" max="15615" width="16.140625" customWidth="1"/>
    <col min="15864" max="15864" width="7" customWidth="1"/>
    <col min="15865" max="15865" width="5.5703125" customWidth="1"/>
    <col min="15866" max="15866" width="7.5703125" customWidth="1"/>
    <col min="15867" max="15867" width="9.5703125" customWidth="1"/>
    <col min="15868" max="15868" width="9.85546875" customWidth="1"/>
    <col min="15869" max="15869" width="23.5703125" bestFit="1" customWidth="1"/>
    <col min="15870" max="15870" width="14.85546875" customWidth="1"/>
    <col min="15871" max="15871" width="16.140625" customWidth="1"/>
    <col min="16120" max="16120" width="7" customWidth="1"/>
    <col min="16121" max="16121" width="5.5703125" customWidth="1"/>
    <col min="16122" max="16122" width="7.5703125" customWidth="1"/>
    <col min="16123" max="16123" width="9.5703125" customWidth="1"/>
    <col min="16124" max="16124" width="9.85546875" customWidth="1"/>
    <col min="16125" max="16125" width="23.5703125" bestFit="1" customWidth="1"/>
    <col min="16126" max="16126" width="14.85546875" customWidth="1"/>
    <col min="16127" max="16127" width="16.140625" customWidth="1"/>
  </cols>
  <sheetData>
    <row r="2" spans="2:10" ht="23.25" x14ac:dyDescent="0.35">
      <c r="B2" s="166" t="s">
        <v>156</v>
      </c>
      <c r="C2" s="166"/>
      <c r="D2" s="166"/>
      <c r="E2" s="166"/>
      <c r="F2" s="166"/>
      <c r="G2" s="166"/>
      <c r="H2" s="166"/>
    </row>
    <row r="3" spans="2:10" ht="23.25" x14ac:dyDescent="0.35">
      <c r="B3" s="166" t="s">
        <v>157</v>
      </c>
      <c r="C3" s="166"/>
      <c r="D3" s="166"/>
      <c r="E3" s="166"/>
      <c r="F3" s="166"/>
      <c r="G3" s="166"/>
      <c r="H3" s="166"/>
    </row>
    <row r="4" spans="2:10" ht="23.25" x14ac:dyDescent="0.35">
      <c r="B4" s="166" t="s">
        <v>185</v>
      </c>
      <c r="C4" s="166"/>
      <c r="D4" s="166"/>
      <c r="E4" s="166"/>
      <c r="F4" s="166"/>
      <c r="G4" s="166"/>
      <c r="H4" s="166"/>
    </row>
    <row r="5" spans="2:10" ht="15.75" x14ac:dyDescent="0.25">
      <c r="B5" s="164" t="s">
        <v>186</v>
      </c>
      <c r="C5" s="165"/>
      <c r="D5" s="165"/>
      <c r="E5" s="165"/>
      <c r="F5" s="165"/>
      <c r="G5" s="165"/>
      <c r="H5" s="165"/>
    </row>
    <row r="6" spans="2:10" ht="15.75" x14ac:dyDescent="0.25">
      <c r="B6" s="24"/>
      <c r="C6" s="20"/>
      <c r="D6" s="20"/>
      <c r="E6" s="20"/>
      <c r="F6" s="32"/>
      <c r="G6" s="20"/>
      <c r="H6" s="20"/>
    </row>
    <row r="7" spans="2:10" ht="15.75" thickBot="1" x14ac:dyDescent="0.3">
      <c r="G7" s="3"/>
    </row>
    <row r="8" spans="2:10" ht="41.25" customHeight="1" thickBot="1" x14ac:dyDescent="0.3">
      <c r="B8" s="91" t="s">
        <v>1</v>
      </c>
      <c r="C8" s="92" t="s">
        <v>158</v>
      </c>
      <c r="D8" s="93" t="s">
        <v>4</v>
      </c>
      <c r="E8" s="72" t="s">
        <v>5</v>
      </c>
      <c r="F8" s="73" t="s">
        <v>159</v>
      </c>
      <c r="G8" s="74" t="s">
        <v>166</v>
      </c>
      <c r="H8" s="9" t="s">
        <v>187</v>
      </c>
    </row>
    <row r="9" spans="2:10" ht="15.75" x14ac:dyDescent="0.25">
      <c r="B9" s="94">
        <v>1</v>
      </c>
      <c r="C9" s="95" t="s">
        <v>7</v>
      </c>
      <c r="D9" s="96" t="s">
        <v>9</v>
      </c>
      <c r="E9" s="75" t="s">
        <v>10</v>
      </c>
      <c r="F9" s="76">
        <v>1205</v>
      </c>
      <c r="G9" s="77">
        <v>278133119</v>
      </c>
      <c r="H9" s="66">
        <f>G9</f>
        <v>278133119</v>
      </c>
      <c r="J9" s="18"/>
    </row>
    <row r="10" spans="2:10" ht="15.75" x14ac:dyDescent="0.25">
      <c r="B10" s="97">
        <v>2</v>
      </c>
      <c r="C10" s="98" t="s">
        <v>7</v>
      </c>
      <c r="D10" s="99" t="s">
        <v>12</v>
      </c>
      <c r="E10" s="78" t="s">
        <v>13</v>
      </c>
      <c r="F10" s="79">
        <v>180</v>
      </c>
      <c r="G10" s="80">
        <v>41231280</v>
      </c>
      <c r="H10" s="66">
        <f t="shared" ref="H10:H65" si="0">G10</f>
        <v>41231280</v>
      </c>
      <c r="J10" s="18"/>
    </row>
    <row r="11" spans="2:10" ht="15.75" x14ac:dyDescent="0.25">
      <c r="B11" s="97">
        <v>3</v>
      </c>
      <c r="C11" s="98" t="s">
        <v>7</v>
      </c>
      <c r="D11" s="99" t="s">
        <v>15</v>
      </c>
      <c r="E11" s="78" t="s">
        <v>16</v>
      </c>
      <c r="F11" s="81">
        <v>241</v>
      </c>
      <c r="G11" s="82">
        <v>55703535</v>
      </c>
      <c r="H11" s="71">
        <f t="shared" si="0"/>
        <v>55703535</v>
      </c>
      <c r="J11" s="18"/>
    </row>
    <row r="12" spans="2:10" ht="15.75" x14ac:dyDescent="0.25">
      <c r="B12" s="97">
        <v>4</v>
      </c>
      <c r="C12" s="98" t="s">
        <v>7</v>
      </c>
      <c r="D12" s="99" t="s">
        <v>18</v>
      </c>
      <c r="E12" s="78" t="s">
        <v>19</v>
      </c>
      <c r="F12" s="79">
        <v>8</v>
      </c>
      <c r="G12" s="80">
        <v>1849078</v>
      </c>
      <c r="H12" s="66">
        <f t="shared" si="0"/>
        <v>1849078</v>
      </c>
      <c r="J12" s="18"/>
    </row>
    <row r="13" spans="2:10" ht="15.75" x14ac:dyDescent="0.25">
      <c r="B13" s="97">
        <v>5</v>
      </c>
      <c r="C13" s="98" t="s">
        <v>7</v>
      </c>
      <c r="D13" s="99" t="s">
        <v>21</v>
      </c>
      <c r="E13" s="78" t="s">
        <v>22</v>
      </c>
      <c r="F13" s="79">
        <v>15</v>
      </c>
      <c r="G13" s="80">
        <v>3467021</v>
      </c>
      <c r="H13" s="66">
        <f t="shared" si="0"/>
        <v>3467021</v>
      </c>
      <c r="J13" s="18"/>
    </row>
    <row r="14" spans="2:10" ht="15.75" x14ac:dyDescent="0.25">
      <c r="B14" s="97">
        <v>6</v>
      </c>
      <c r="C14" s="98" t="s">
        <v>7</v>
      </c>
      <c r="D14" s="99" t="s">
        <v>24</v>
      </c>
      <c r="E14" s="78" t="s">
        <v>25</v>
      </c>
      <c r="F14" s="79">
        <v>58</v>
      </c>
      <c r="G14" s="80">
        <v>12313244</v>
      </c>
      <c r="H14" s="66">
        <f t="shared" si="0"/>
        <v>12313244</v>
      </c>
      <c r="J14" s="18"/>
    </row>
    <row r="15" spans="2:10" ht="15.75" x14ac:dyDescent="0.25">
      <c r="B15" s="97">
        <v>7</v>
      </c>
      <c r="C15" s="98" t="s">
        <v>7</v>
      </c>
      <c r="D15" s="99" t="s">
        <v>27</v>
      </c>
      <c r="E15" s="78" t="s">
        <v>28</v>
      </c>
      <c r="F15" s="79">
        <v>165</v>
      </c>
      <c r="G15" s="80">
        <v>37715370</v>
      </c>
      <c r="H15" s="66">
        <f t="shared" si="0"/>
        <v>37715370</v>
      </c>
      <c r="J15" s="18"/>
    </row>
    <row r="16" spans="2:10" ht="15.75" x14ac:dyDescent="0.25">
      <c r="B16" s="97">
        <v>8</v>
      </c>
      <c r="C16" s="98" t="s">
        <v>29</v>
      </c>
      <c r="D16" s="99" t="s">
        <v>31</v>
      </c>
      <c r="E16" s="78" t="s">
        <v>160</v>
      </c>
      <c r="F16" s="79">
        <v>2181</v>
      </c>
      <c r="G16" s="80">
        <v>503386715</v>
      </c>
      <c r="H16" s="66">
        <f t="shared" si="0"/>
        <v>503386715</v>
      </c>
      <c r="J16" s="18"/>
    </row>
    <row r="17" spans="2:10" ht="15.75" x14ac:dyDescent="0.25">
      <c r="B17" s="97">
        <v>9</v>
      </c>
      <c r="C17" s="98" t="s">
        <v>29</v>
      </c>
      <c r="D17" s="99" t="s">
        <v>34</v>
      </c>
      <c r="E17" s="78" t="s">
        <v>35</v>
      </c>
      <c r="F17" s="79">
        <v>152</v>
      </c>
      <c r="G17" s="80">
        <v>34914107</v>
      </c>
      <c r="H17" s="66">
        <f t="shared" si="0"/>
        <v>34914107</v>
      </c>
      <c r="J17" s="18"/>
    </row>
    <row r="18" spans="2:10" ht="15.75" x14ac:dyDescent="0.25">
      <c r="B18" s="97">
        <v>10</v>
      </c>
      <c r="C18" s="98" t="s">
        <v>29</v>
      </c>
      <c r="D18" s="99" t="s">
        <v>37</v>
      </c>
      <c r="E18" s="78" t="s">
        <v>38</v>
      </c>
      <c r="F18" s="79">
        <v>27</v>
      </c>
      <c r="G18" s="80">
        <v>6240637</v>
      </c>
      <c r="H18" s="66">
        <f t="shared" si="0"/>
        <v>6240637</v>
      </c>
      <c r="J18" s="18"/>
    </row>
    <row r="19" spans="2:10" ht="15.75" x14ac:dyDescent="0.25">
      <c r="B19" s="97">
        <v>11</v>
      </c>
      <c r="C19" s="98" t="s">
        <v>29</v>
      </c>
      <c r="D19" s="99" t="s">
        <v>40</v>
      </c>
      <c r="E19" s="78" t="s">
        <v>41</v>
      </c>
      <c r="F19" s="79">
        <v>246</v>
      </c>
      <c r="G19" s="80">
        <v>56920277</v>
      </c>
      <c r="H19" s="66">
        <f t="shared" si="0"/>
        <v>56920277</v>
      </c>
      <c r="J19" s="18"/>
    </row>
    <row r="20" spans="2:10" ht="15.75" x14ac:dyDescent="0.25">
      <c r="B20" s="97">
        <v>12</v>
      </c>
      <c r="C20" s="98" t="s">
        <v>29</v>
      </c>
      <c r="D20" s="99" t="s">
        <v>42</v>
      </c>
      <c r="E20" s="78" t="s">
        <v>43</v>
      </c>
      <c r="F20" s="83">
        <v>579</v>
      </c>
      <c r="G20" s="80">
        <v>133825928</v>
      </c>
      <c r="H20" s="66">
        <f t="shared" si="0"/>
        <v>133825928</v>
      </c>
      <c r="J20" s="18"/>
    </row>
    <row r="21" spans="2:10" ht="15.75" x14ac:dyDescent="0.25">
      <c r="B21" s="97">
        <v>13</v>
      </c>
      <c r="C21" s="98" t="s">
        <v>29</v>
      </c>
      <c r="D21" s="99" t="s">
        <v>44</v>
      </c>
      <c r="E21" s="78" t="s">
        <v>45</v>
      </c>
      <c r="F21" s="79">
        <v>1</v>
      </c>
      <c r="G21" s="80">
        <v>231135</v>
      </c>
      <c r="H21" s="66">
        <f t="shared" si="0"/>
        <v>231135</v>
      </c>
      <c r="J21" s="18"/>
    </row>
    <row r="22" spans="2:10" ht="15.75" x14ac:dyDescent="0.25">
      <c r="B22" s="97">
        <v>14</v>
      </c>
      <c r="C22" s="100" t="s">
        <v>29</v>
      </c>
      <c r="D22" s="99" t="s">
        <v>46</v>
      </c>
      <c r="E22" s="84" t="s">
        <v>47</v>
      </c>
      <c r="F22" s="79">
        <v>86</v>
      </c>
      <c r="G22" s="80">
        <v>19785676</v>
      </c>
      <c r="H22" s="66">
        <f t="shared" si="0"/>
        <v>19785676</v>
      </c>
      <c r="J22" s="18"/>
    </row>
    <row r="23" spans="2:10" ht="15.75" x14ac:dyDescent="0.25">
      <c r="B23" s="97">
        <v>15</v>
      </c>
      <c r="C23" s="98" t="s">
        <v>29</v>
      </c>
      <c r="D23" s="99" t="s">
        <v>30</v>
      </c>
      <c r="E23" s="78" t="s">
        <v>48</v>
      </c>
      <c r="F23" s="79">
        <v>515</v>
      </c>
      <c r="G23" s="80">
        <v>118728680</v>
      </c>
      <c r="H23" s="66">
        <f t="shared" si="0"/>
        <v>118728680</v>
      </c>
      <c r="J23" s="18"/>
    </row>
    <row r="24" spans="2:10" ht="15.75" x14ac:dyDescent="0.25">
      <c r="B24" s="97">
        <v>16</v>
      </c>
      <c r="C24" s="98" t="s">
        <v>29</v>
      </c>
      <c r="D24" s="99" t="s">
        <v>36</v>
      </c>
      <c r="E24" s="78" t="s">
        <v>49</v>
      </c>
      <c r="F24" s="79">
        <v>68</v>
      </c>
      <c r="G24" s="80">
        <v>15601349</v>
      </c>
      <c r="H24" s="66">
        <f t="shared" si="0"/>
        <v>15601349</v>
      </c>
      <c r="J24" s="18"/>
    </row>
    <row r="25" spans="2:10" ht="15.75" x14ac:dyDescent="0.25">
      <c r="B25" s="97">
        <v>17</v>
      </c>
      <c r="C25" s="98" t="s">
        <v>50</v>
      </c>
      <c r="D25" s="99" t="s">
        <v>52</v>
      </c>
      <c r="E25" s="78" t="s">
        <v>53</v>
      </c>
      <c r="F25" s="79">
        <v>6</v>
      </c>
      <c r="G25" s="80">
        <v>2042388</v>
      </c>
      <c r="H25" s="66">
        <f t="shared" si="0"/>
        <v>2042388</v>
      </c>
      <c r="J25" s="18"/>
    </row>
    <row r="26" spans="2:10" ht="15.75" x14ac:dyDescent="0.25">
      <c r="B26" s="97">
        <v>18</v>
      </c>
      <c r="C26" s="98" t="s">
        <v>50</v>
      </c>
      <c r="D26" s="99" t="s">
        <v>55</v>
      </c>
      <c r="E26" s="78" t="s">
        <v>56</v>
      </c>
      <c r="F26" s="79">
        <v>80</v>
      </c>
      <c r="G26" s="80">
        <v>26911291</v>
      </c>
      <c r="H26" s="66">
        <f t="shared" si="0"/>
        <v>26911291</v>
      </c>
      <c r="J26" s="18"/>
    </row>
    <row r="27" spans="2:10" ht="15.75" x14ac:dyDescent="0.25">
      <c r="B27" s="97">
        <v>19</v>
      </c>
      <c r="C27" s="98">
        <v>10</v>
      </c>
      <c r="D27" s="99">
        <v>10302</v>
      </c>
      <c r="E27" s="78" t="s">
        <v>167</v>
      </c>
      <c r="F27" s="79">
        <v>54</v>
      </c>
      <c r="G27" s="80">
        <v>6789899</v>
      </c>
      <c r="H27" s="66">
        <f t="shared" si="0"/>
        <v>6789899</v>
      </c>
      <c r="J27" s="18"/>
    </row>
    <row r="28" spans="2:10" ht="15.75" x14ac:dyDescent="0.25">
      <c r="B28" s="97">
        <v>20</v>
      </c>
      <c r="C28" s="98" t="s">
        <v>57</v>
      </c>
      <c r="D28" s="99" t="s">
        <v>59</v>
      </c>
      <c r="E28" s="78" t="s">
        <v>60</v>
      </c>
      <c r="F28" s="79">
        <v>391</v>
      </c>
      <c r="G28" s="80">
        <v>99007268</v>
      </c>
      <c r="H28" s="66">
        <f t="shared" si="0"/>
        <v>99007268</v>
      </c>
      <c r="J28" s="18"/>
    </row>
    <row r="29" spans="2:10" ht="15.75" x14ac:dyDescent="0.25">
      <c r="B29" s="97">
        <v>21</v>
      </c>
      <c r="C29" s="98" t="s">
        <v>57</v>
      </c>
      <c r="D29" s="99" t="s">
        <v>62</v>
      </c>
      <c r="E29" s="84" t="s">
        <v>63</v>
      </c>
      <c r="F29" s="81">
        <v>237</v>
      </c>
      <c r="G29" s="82">
        <v>60303228</v>
      </c>
      <c r="H29" s="66">
        <f t="shared" si="0"/>
        <v>60303228</v>
      </c>
      <c r="J29" s="18"/>
    </row>
    <row r="30" spans="2:10" ht="15.75" x14ac:dyDescent="0.25">
      <c r="B30" s="97">
        <v>22</v>
      </c>
      <c r="C30" s="98" t="s">
        <v>57</v>
      </c>
      <c r="D30" s="99" t="s">
        <v>65</v>
      </c>
      <c r="E30" s="78" t="s">
        <v>66</v>
      </c>
      <c r="F30" s="79">
        <v>199</v>
      </c>
      <c r="G30" s="80">
        <v>50634449</v>
      </c>
      <c r="H30" s="66">
        <f t="shared" si="0"/>
        <v>50634449</v>
      </c>
      <c r="J30" s="18"/>
    </row>
    <row r="31" spans="2:10" ht="15.75" x14ac:dyDescent="0.25">
      <c r="B31" s="97">
        <v>23</v>
      </c>
      <c r="C31" s="98" t="s">
        <v>57</v>
      </c>
      <c r="D31" s="99" t="s">
        <v>68</v>
      </c>
      <c r="E31" s="78" t="s">
        <v>69</v>
      </c>
      <c r="F31" s="79">
        <v>63</v>
      </c>
      <c r="G31" s="80">
        <v>16029972</v>
      </c>
      <c r="H31" s="66">
        <f t="shared" si="0"/>
        <v>16029972</v>
      </c>
      <c r="J31" s="18"/>
    </row>
    <row r="32" spans="2:10" ht="15.75" x14ac:dyDescent="0.25">
      <c r="B32" s="97">
        <v>24</v>
      </c>
      <c r="C32" s="98" t="s">
        <v>57</v>
      </c>
      <c r="D32" s="99" t="s">
        <v>71</v>
      </c>
      <c r="E32" s="78" t="s">
        <v>72</v>
      </c>
      <c r="F32" s="79">
        <v>99</v>
      </c>
      <c r="G32" s="80">
        <v>22492720.18</v>
      </c>
      <c r="H32" s="66">
        <f t="shared" si="0"/>
        <v>22492720.18</v>
      </c>
      <c r="J32" s="18"/>
    </row>
    <row r="33" spans="2:10" ht="15.75" x14ac:dyDescent="0.25">
      <c r="B33" s="97">
        <v>25</v>
      </c>
      <c r="C33" s="98" t="s">
        <v>57</v>
      </c>
      <c r="D33" s="99" t="s">
        <v>74</v>
      </c>
      <c r="E33" s="78" t="s">
        <v>75</v>
      </c>
      <c r="F33" s="79">
        <v>27</v>
      </c>
      <c r="G33" s="80">
        <v>6324320</v>
      </c>
      <c r="H33" s="66">
        <f t="shared" si="0"/>
        <v>6324320</v>
      </c>
      <c r="J33" s="18"/>
    </row>
    <row r="34" spans="2:10" ht="15.75" x14ac:dyDescent="0.25">
      <c r="B34" s="97">
        <v>26</v>
      </c>
      <c r="C34" s="98" t="s">
        <v>57</v>
      </c>
      <c r="D34" s="99" t="s">
        <v>77</v>
      </c>
      <c r="E34" s="78" t="s">
        <v>78</v>
      </c>
      <c r="F34" s="79">
        <v>88</v>
      </c>
      <c r="G34" s="80">
        <v>22391160</v>
      </c>
      <c r="H34" s="66">
        <f t="shared" si="0"/>
        <v>22391160</v>
      </c>
      <c r="J34" s="18"/>
    </row>
    <row r="35" spans="2:10" ht="15.75" x14ac:dyDescent="0.25">
      <c r="B35" s="97">
        <v>27</v>
      </c>
      <c r="C35" s="98" t="s">
        <v>57</v>
      </c>
      <c r="D35" s="99" t="s">
        <v>80</v>
      </c>
      <c r="E35" s="78" t="s">
        <v>81</v>
      </c>
      <c r="F35" s="85">
        <v>398</v>
      </c>
      <c r="G35" s="80">
        <v>91108944</v>
      </c>
      <c r="H35" s="66">
        <f t="shared" si="0"/>
        <v>91108944</v>
      </c>
      <c r="J35" s="18"/>
    </row>
    <row r="36" spans="2:10" ht="15.75" x14ac:dyDescent="0.25">
      <c r="B36" s="97">
        <v>28</v>
      </c>
      <c r="C36" s="98" t="s">
        <v>57</v>
      </c>
      <c r="D36" s="99" t="s">
        <v>83</v>
      </c>
      <c r="E36" s="78" t="s">
        <v>84</v>
      </c>
      <c r="F36" s="79">
        <v>78</v>
      </c>
      <c r="G36" s="80">
        <v>19320450</v>
      </c>
      <c r="H36" s="66">
        <f t="shared" si="0"/>
        <v>19320450</v>
      </c>
      <c r="J36" s="18"/>
    </row>
    <row r="37" spans="2:10" ht="15.75" x14ac:dyDescent="0.25">
      <c r="B37" s="97">
        <v>29</v>
      </c>
      <c r="C37" s="98" t="s">
        <v>57</v>
      </c>
      <c r="D37" s="99" t="s">
        <v>86</v>
      </c>
      <c r="E37" s="78" t="s">
        <v>87</v>
      </c>
      <c r="F37" s="83">
        <v>165</v>
      </c>
      <c r="G37" s="80">
        <v>41383271</v>
      </c>
      <c r="H37" s="66">
        <f t="shared" si="0"/>
        <v>41383271</v>
      </c>
      <c r="J37" s="18"/>
    </row>
    <row r="38" spans="2:10" ht="15.75" x14ac:dyDescent="0.25">
      <c r="B38" s="97">
        <v>30</v>
      </c>
      <c r="C38" s="98" t="s">
        <v>57</v>
      </c>
      <c r="D38" s="99" t="s">
        <v>88</v>
      </c>
      <c r="E38" s="78" t="s">
        <v>89</v>
      </c>
      <c r="F38" s="86">
        <v>77</v>
      </c>
      <c r="G38" s="87">
        <v>26210723</v>
      </c>
      <c r="H38" s="66">
        <f t="shared" si="0"/>
        <v>26210723</v>
      </c>
      <c r="J38" s="18"/>
    </row>
    <row r="39" spans="2:10" ht="15.75" x14ac:dyDescent="0.25">
      <c r="B39" s="97">
        <v>31</v>
      </c>
      <c r="C39" s="98" t="s">
        <v>57</v>
      </c>
      <c r="D39" s="99" t="s">
        <v>90</v>
      </c>
      <c r="E39" s="78" t="s">
        <v>91</v>
      </c>
      <c r="F39" s="79">
        <v>46</v>
      </c>
      <c r="G39" s="80">
        <v>15658308</v>
      </c>
      <c r="H39" s="66">
        <f t="shared" si="0"/>
        <v>15658308</v>
      </c>
      <c r="J39" s="18"/>
    </row>
    <row r="40" spans="2:10" ht="15.75" x14ac:dyDescent="0.25">
      <c r="B40" s="97">
        <v>32</v>
      </c>
      <c r="C40" s="98" t="s">
        <v>57</v>
      </c>
      <c r="D40" s="99" t="s">
        <v>92</v>
      </c>
      <c r="E40" s="78" t="s">
        <v>93</v>
      </c>
      <c r="F40" s="79">
        <v>145</v>
      </c>
      <c r="G40" s="80">
        <v>49245329</v>
      </c>
      <c r="H40" s="66">
        <f t="shared" si="0"/>
        <v>49245329</v>
      </c>
      <c r="J40" s="18"/>
    </row>
    <row r="41" spans="2:10" ht="15.75" x14ac:dyDescent="0.25">
      <c r="B41" s="97">
        <v>33</v>
      </c>
      <c r="C41" s="98" t="s">
        <v>57</v>
      </c>
      <c r="D41" s="99" t="s">
        <v>94</v>
      </c>
      <c r="E41" s="78" t="s">
        <v>95</v>
      </c>
      <c r="F41" s="79">
        <v>38</v>
      </c>
      <c r="G41" s="80">
        <v>11364654</v>
      </c>
      <c r="H41" s="66">
        <f t="shared" si="0"/>
        <v>11364654</v>
      </c>
      <c r="J41" s="18"/>
    </row>
    <row r="42" spans="2:10" ht="15.75" x14ac:dyDescent="0.25">
      <c r="B42" s="97">
        <v>34</v>
      </c>
      <c r="C42" s="98" t="s">
        <v>96</v>
      </c>
      <c r="D42" s="99" t="s">
        <v>98</v>
      </c>
      <c r="E42" s="78" t="s">
        <v>181</v>
      </c>
      <c r="F42" s="85">
        <v>412</v>
      </c>
      <c r="G42" s="80">
        <v>98679627</v>
      </c>
      <c r="H42" s="66">
        <f t="shared" si="0"/>
        <v>98679627</v>
      </c>
      <c r="J42" s="18"/>
    </row>
    <row r="43" spans="2:10" ht="15.75" x14ac:dyDescent="0.25">
      <c r="B43" s="97">
        <v>35</v>
      </c>
      <c r="C43" s="98" t="s">
        <v>96</v>
      </c>
      <c r="D43" s="99" t="s">
        <v>101</v>
      </c>
      <c r="E43" s="78" t="s">
        <v>102</v>
      </c>
      <c r="F43" s="79">
        <v>17</v>
      </c>
      <c r="G43" s="80">
        <v>5090501</v>
      </c>
      <c r="H43" s="66">
        <f t="shared" si="0"/>
        <v>5090501</v>
      </c>
      <c r="J43" s="18"/>
    </row>
    <row r="44" spans="2:10" ht="15.75" x14ac:dyDescent="0.25">
      <c r="B44" s="97">
        <v>36</v>
      </c>
      <c r="C44" s="98" t="s">
        <v>96</v>
      </c>
      <c r="D44" s="99" t="s">
        <v>97</v>
      </c>
      <c r="E44" s="78" t="s">
        <v>180</v>
      </c>
      <c r="F44" s="79">
        <v>284</v>
      </c>
      <c r="G44" s="80">
        <v>96272149</v>
      </c>
      <c r="H44" s="66">
        <f t="shared" si="0"/>
        <v>96272149</v>
      </c>
      <c r="J44" s="18"/>
    </row>
    <row r="45" spans="2:10" ht="15.75" x14ac:dyDescent="0.25">
      <c r="B45" s="97">
        <v>37</v>
      </c>
      <c r="C45" s="98" t="s">
        <v>96</v>
      </c>
      <c r="D45" s="99" t="s">
        <v>100</v>
      </c>
      <c r="E45" s="78" t="s">
        <v>105</v>
      </c>
      <c r="F45" s="79">
        <v>84</v>
      </c>
      <c r="G45" s="80">
        <v>28409818</v>
      </c>
      <c r="H45" s="66">
        <f t="shared" si="0"/>
        <v>28409818</v>
      </c>
      <c r="J45" s="18"/>
    </row>
    <row r="46" spans="2:10" ht="15.75" x14ac:dyDescent="0.25">
      <c r="B46" s="97">
        <v>38</v>
      </c>
      <c r="C46" s="98" t="s">
        <v>96</v>
      </c>
      <c r="D46" s="99" t="s">
        <v>107</v>
      </c>
      <c r="E46" s="78" t="s">
        <v>108</v>
      </c>
      <c r="F46" s="79">
        <v>28</v>
      </c>
      <c r="G46" s="80">
        <v>9531151</v>
      </c>
      <c r="H46" s="66">
        <f t="shared" si="0"/>
        <v>9531151</v>
      </c>
      <c r="J46" s="18"/>
    </row>
    <row r="47" spans="2:10" ht="15.75" x14ac:dyDescent="0.25">
      <c r="B47" s="97">
        <v>39</v>
      </c>
      <c r="C47" s="98" t="s">
        <v>96</v>
      </c>
      <c r="D47" s="99" t="s">
        <v>109</v>
      </c>
      <c r="E47" s="78" t="s">
        <v>110</v>
      </c>
      <c r="F47" s="79">
        <v>57</v>
      </c>
      <c r="G47" s="80">
        <v>18497536</v>
      </c>
      <c r="H47" s="66">
        <f t="shared" si="0"/>
        <v>18497536</v>
      </c>
      <c r="J47" s="18"/>
    </row>
    <row r="48" spans="2:10" ht="15.75" x14ac:dyDescent="0.25">
      <c r="B48" s="97">
        <v>40</v>
      </c>
      <c r="C48" s="98" t="s">
        <v>96</v>
      </c>
      <c r="D48" s="99" t="s">
        <v>111</v>
      </c>
      <c r="E48" s="78" t="s">
        <v>112</v>
      </c>
      <c r="F48" s="79">
        <v>13</v>
      </c>
      <c r="G48" s="80">
        <v>4425174</v>
      </c>
      <c r="H48" s="66">
        <f t="shared" si="0"/>
        <v>4425174</v>
      </c>
      <c r="J48" s="18"/>
    </row>
    <row r="49" spans="2:10" ht="15.75" x14ac:dyDescent="0.25">
      <c r="B49" s="97">
        <v>41</v>
      </c>
      <c r="C49" s="98" t="s">
        <v>96</v>
      </c>
      <c r="D49" s="99" t="s">
        <v>113</v>
      </c>
      <c r="E49" s="78" t="s">
        <v>114</v>
      </c>
      <c r="F49" s="79">
        <v>13</v>
      </c>
      <c r="G49" s="80">
        <v>4330656</v>
      </c>
      <c r="H49" s="66">
        <f t="shared" si="0"/>
        <v>4330656</v>
      </c>
      <c r="J49" s="18"/>
    </row>
    <row r="50" spans="2:10" ht="15.75" x14ac:dyDescent="0.25">
      <c r="B50" s="97">
        <v>42</v>
      </c>
      <c r="C50" s="98" t="s">
        <v>96</v>
      </c>
      <c r="D50" s="99" t="s">
        <v>103</v>
      </c>
      <c r="E50" s="78" t="s">
        <v>115</v>
      </c>
      <c r="F50" s="79">
        <v>73</v>
      </c>
      <c r="G50" s="80">
        <v>24385429</v>
      </c>
      <c r="H50" s="66">
        <f t="shared" si="0"/>
        <v>24385429</v>
      </c>
      <c r="J50" s="18"/>
    </row>
    <row r="51" spans="2:10" ht="15.75" x14ac:dyDescent="0.25">
      <c r="B51" s="97">
        <v>43</v>
      </c>
      <c r="C51" s="98" t="s">
        <v>96</v>
      </c>
      <c r="D51" s="99" t="s">
        <v>106</v>
      </c>
      <c r="E51" s="78" t="s">
        <v>161</v>
      </c>
      <c r="F51" s="79">
        <v>32</v>
      </c>
      <c r="G51" s="80">
        <v>12096945</v>
      </c>
      <c r="H51" s="66">
        <f t="shared" si="0"/>
        <v>12096945</v>
      </c>
      <c r="J51" s="18"/>
    </row>
    <row r="52" spans="2:10" ht="15.75" x14ac:dyDescent="0.25">
      <c r="B52" s="97">
        <v>44</v>
      </c>
      <c r="C52" s="98" t="s">
        <v>117</v>
      </c>
      <c r="D52" s="99" t="s">
        <v>119</v>
      </c>
      <c r="E52" s="78" t="s">
        <v>120</v>
      </c>
      <c r="F52" s="79">
        <v>890</v>
      </c>
      <c r="G52" s="80">
        <v>275130414</v>
      </c>
      <c r="H52" s="66">
        <f t="shared" si="0"/>
        <v>275130414</v>
      </c>
      <c r="J52" s="18"/>
    </row>
    <row r="53" spans="2:10" ht="15.75" x14ac:dyDescent="0.25">
      <c r="B53" s="97">
        <v>45</v>
      </c>
      <c r="C53" s="98" t="s">
        <v>117</v>
      </c>
      <c r="D53" s="99" t="s">
        <v>122</v>
      </c>
      <c r="E53" s="78" t="s">
        <v>123</v>
      </c>
      <c r="F53" s="79">
        <v>13</v>
      </c>
      <c r="G53" s="80">
        <v>4425177</v>
      </c>
      <c r="H53" s="66">
        <f t="shared" si="0"/>
        <v>4425177</v>
      </c>
      <c r="J53" s="18"/>
    </row>
    <row r="54" spans="2:10" ht="15.75" x14ac:dyDescent="0.25">
      <c r="B54" s="97">
        <v>46</v>
      </c>
      <c r="C54" s="98" t="s">
        <v>117</v>
      </c>
      <c r="D54" s="99" t="s">
        <v>125</v>
      </c>
      <c r="E54" s="78" t="s">
        <v>126</v>
      </c>
      <c r="F54" s="79">
        <v>2</v>
      </c>
      <c r="G54" s="80">
        <v>463812</v>
      </c>
      <c r="H54" s="66">
        <f t="shared" si="0"/>
        <v>463812</v>
      </c>
      <c r="J54" s="18"/>
    </row>
    <row r="55" spans="2:10" ht="15.75" x14ac:dyDescent="0.25">
      <c r="B55" s="97">
        <v>47</v>
      </c>
      <c r="C55" s="98" t="s">
        <v>117</v>
      </c>
      <c r="D55" s="99" t="s">
        <v>128</v>
      </c>
      <c r="E55" s="78" t="s">
        <v>129</v>
      </c>
      <c r="F55" s="79">
        <v>6</v>
      </c>
      <c r="G55" s="80">
        <v>2031042</v>
      </c>
      <c r="H55" s="66">
        <f t="shared" si="0"/>
        <v>2031042</v>
      </c>
      <c r="J55" s="18"/>
    </row>
    <row r="56" spans="2:10" ht="15.75" x14ac:dyDescent="0.25">
      <c r="B56" s="97">
        <v>48</v>
      </c>
      <c r="C56" s="98" t="s">
        <v>117</v>
      </c>
      <c r="D56" s="99" t="s">
        <v>131</v>
      </c>
      <c r="E56" s="78" t="s">
        <v>132</v>
      </c>
      <c r="F56" s="79"/>
      <c r="G56" s="80"/>
      <c r="H56" s="66">
        <f t="shared" si="0"/>
        <v>0</v>
      </c>
      <c r="J56" s="18"/>
    </row>
    <row r="57" spans="2:10" ht="15.75" x14ac:dyDescent="0.25">
      <c r="B57" s="97">
        <v>49</v>
      </c>
      <c r="C57" s="98" t="s">
        <v>117</v>
      </c>
      <c r="D57" s="99" t="s">
        <v>133</v>
      </c>
      <c r="E57" s="78" t="s">
        <v>134</v>
      </c>
      <c r="F57" s="79">
        <v>67</v>
      </c>
      <c r="G57" s="80">
        <v>22806666</v>
      </c>
      <c r="H57" s="66">
        <f t="shared" si="0"/>
        <v>22806666</v>
      </c>
      <c r="J57" s="18"/>
    </row>
    <row r="58" spans="2:10" ht="15.75" x14ac:dyDescent="0.25">
      <c r="B58" s="97">
        <v>50</v>
      </c>
      <c r="C58" s="98" t="s">
        <v>117</v>
      </c>
      <c r="D58" s="99" t="s">
        <v>135</v>
      </c>
      <c r="E58" s="78" t="s">
        <v>136</v>
      </c>
      <c r="F58" s="79">
        <v>10</v>
      </c>
      <c r="G58" s="80">
        <v>3654098</v>
      </c>
      <c r="H58" s="66">
        <f t="shared" si="0"/>
        <v>3654098</v>
      </c>
      <c r="J58" s="18"/>
    </row>
    <row r="59" spans="2:10" ht="15.75" x14ac:dyDescent="0.25">
      <c r="B59" s="97">
        <v>51</v>
      </c>
      <c r="C59" s="98" t="s">
        <v>117</v>
      </c>
      <c r="D59" s="99" t="s">
        <v>138</v>
      </c>
      <c r="E59" s="88" t="s">
        <v>139</v>
      </c>
      <c r="F59" s="79">
        <v>5</v>
      </c>
      <c r="G59" s="80">
        <v>1701990</v>
      </c>
      <c r="H59" s="66">
        <f t="shared" si="0"/>
        <v>1701990</v>
      </c>
      <c r="J59" s="18"/>
    </row>
    <row r="60" spans="2:10" ht="15.75" x14ac:dyDescent="0.25">
      <c r="B60" s="97">
        <v>52</v>
      </c>
      <c r="C60" s="98" t="s">
        <v>117</v>
      </c>
      <c r="D60" s="99" t="s">
        <v>118</v>
      </c>
      <c r="E60" s="78" t="s">
        <v>162</v>
      </c>
      <c r="F60" s="79">
        <v>149</v>
      </c>
      <c r="G60" s="80">
        <v>50719302</v>
      </c>
      <c r="H60" s="66">
        <f t="shared" si="0"/>
        <v>50719302</v>
      </c>
      <c r="J60" s="18"/>
    </row>
    <row r="61" spans="2:10" ht="15.75" x14ac:dyDescent="0.25">
      <c r="B61" s="97">
        <v>53</v>
      </c>
      <c r="C61" s="98" t="s">
        <v>117</v>
      </c>
      <c r="D61" s="99" t="s">
        <v>124</v>
      </c>
      <c r="E61" s="78" t="s">
        <v>142</v>
      </c>
      <c r="F61" s="79">
        <v>18</v>
      </c>
      <c r="G61" s="80">
        <v>6127164</v>
      </c>
      <c r="H61" s="66">
        <f t="shared" si="0"/>
        <v>6127164</v>
      </c>
      <c r="J61" s="18"/>
    </row>
    <row r="62" spans="2:10" ht="15.75" x14ac:dyDescent="0.25">
      <c r="B62" s="97">
        <v>54</v>
      </c>
      <c r="C62" s="98" t="s">
        <v>143</v>
      </c>
      <c r="D62" s="99" t="s">
        <v>8</v>
      </c>
      <c r="E62" s="78" t="s">
        <v>145</v>
      </c>
      <c r="F62" s="131" t="s">
        <v>189</v>
      </c>
      <c r="G62" s="80"/>
      <c r="H62" s="66">
        <f t="shared" si="0"/>
        <v>0</v>
      </c>
      <c r="J62" s="18"/>
    </row>
    <row r="63" spans="2:10" ht="15.75" x14ac:dyDescent="0.25">
      <c r="B63" s="97">
        <v>55</v>
      </c>
      <c r="C63" s="98" t="s">
        <v>143</v>
      </c>
      <c r="D63" s="99" t="s">
        <v>147</v>
      </c>
      <c r="E63" s="78" t="s">
        <v>148</v>
      </c>
      <c r="F63" s="131" t="s">
        <v>189</v>
      </c>
      <c r="G63" s="80"/>
      <c r="H63" s="66">
        <f t="shared" si="0"/>
        <v>0</v>
      </c>
      <c r="J63" s="18"/>
    </row>
    <row r="64" spans="2:10" ht="15.75" x14ac:dyDescent="0.25">
      <c r="B64" s="97">
        <v>56</v>
      </c>
      <c r="C64" s="98" t="s">
        <v>143</v>
      </c>
      <c r="D64" s="99" t="s">
        <v>150</v>
      </c>
      <c r="E64" s="78" t="s">
        <v>151</v>
      </c>
      <c r="F64" s="131" t="s">
        <v>189</v>
      </c>
      <c r="G64" s="80"/>
      <c r="H64" s="66">
        <f t="shared" si="0"/>
        <v>0</v>
      </c>
      <c r="J64" s="18"/>
    </row>
    <row r="65" spans="2:10" ht="16.5" thickBot="1" x14ac:dyDescent="0.3">
      <c r="B65" s="101">
        <v>57</v>
      </c>
      <c r="C65" s="102" t="s">
        <v>143</v>
      </c>
      <c r="D65" s="103" t="s">
        <v>153</v>
      </c>
      <c r="E65" s="89" t="s">
        <v>154</v>
      </c>
      <c r="F65" s="131" t="s">
        <v>189</v>
      </c>
      <c r="G65" s="90"/>
      <c r="H65" s="66">
        <f t="shared" si="0"/>
        <v>0</v>
      </c>
      <c r="J65" s="18"/>
    </row>
    <row r="66" spans="2:10" ht="18.75" customHeight="1" thickBot="1" x14ac:dyDescent="0.3">
      <c r="B66" s="167" t="s">
        <v>176</v>
      </c>
      <c r="C66" s="168"/>
      <c r="D66" s="168"/>
      <c r="E66" s="169"/>
      <c r="F66" s="65">
        <f>SUM(F9:F65)</f>
        <v>10091</v>
      </c>
      <c r="G66" s="68">
        <f>SUM(G9:G65)</f>
        <v>2556044176.1800003</v>
      </c>
      <c r="H66" s="67">
        <f>SUM(H9:H65)</f>
        <v>2556044176.1800003</v>
      </c>
      <c r="I66" s="10"/>
      <c r="J66" s="10"/>
    </row>
    <row r="67" spans="2:10" x14ac:dyDescent="0.25">
      <c r="B67" s="30"/>
      <c r="C67" s="8"/>
      <c r="D67" s="11"/>
      <c r="E67" s="4"/>
      <c r="F67" s="34"/>
      <c r="G67" s="4"/>
      <c r="H67" s="8"/>
    </row>
    <row r="68" spans="2:10" x14ac:dyDescent="0.25">
      <c r="B68" s="29"/>
      <c r="C68" s="8"/>
      <c r="D68" s="11"/>
      <c r="E68" s="4"/>
      <c r="F68" s="34"/>
      <c r="G68" s="4"/>
      <c r="H68" s="8"/>
    </row>
    <row r="69" spans="2:10" x14ac:dyDescent="0.25">
      <c r="B69" s="29"/>
      <c r="C69" s="8"/>
      <c r="D69" s="12"/>
      <c r="E69" s="12"/>
      <c r="F69" s="35"/>
      <c r="G69" s="12"/>
      <c r="H69" s="8"/>
    </row>
    <row r="70" spans="2:10" x14ac:dyDescent="0.25">
      <c r="B70" s="29"/>
      <c r="C70" s="8"/>
      <c r="D70" s="12"/>
      <c r="E70" s="12"/>
      <c r="F70" s="35"/>
      <c r="G70" s="12"/>
      <c r="H70" s="8"/>
    </row>
    <row r="71" spans="2:10" x14ac:dyDescent="0.25">
      <c r="B71" s="31"/>
      <c r="C71" s="13"/>
      <c r="D71" s="13"/>
      <c r="E71" s="13" t="s">
        <v>178</v>
      </c>
      <c r="F71" s="36"/>
      <c r="G71" s="13"/>
      <c r="H71" s="13"/>
    </row>
    <row r="72" spans="2:10" x14ac:dyDescent="0.25">
      <c r="B72" s="29"/>
    </row>
    <row r="73" spans="2:10" x14ac:dyDescent="0.25">
      <c r="B73" s="29"/>
      <c r="E73" s="3"/>
      <c r="F73" s="37"/>
      <c r="G73" s="3"/>
    </row>
  </sheetData>
  <autoFilter ref="B8:J66"/>
  <mergeCells count="5">
    <mergeCell ref="B66:E66"/>
    <mergeCell ref="B2:H2"/>
    <mergeCell ref="B3:H3"/>
    <mergeCell ref="B4:H4"/>
    <mergeCell ref="B5:H5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71"/>
  <sheetViews>
    <sheetView tabSelected="1" topLeftCell="A3" zoomScale="115" zoomScaleNormal="115" workbookViewId="0">
      <selection activeCell="P19" sqref="P19"/>
    </sheetView>
  </sheetViews>
  <sheetFormatPr baseColWidth="10" defaultRowHeight="15" x14ac:dyDescent="0.25"/>
  <cols>
    <col min="1" max="1" width="6.42578125" customWidth="1"/>
    <col min="2" max="2" width="5" style="28" customWidth="1"/>
    <col min="3" max="3" width="6.28515625" customWidth="1"/>
    <col min="4" max="4" width="9.5703125" customWidth="1"/>
    <col min="5" max="5" width="28.140625" bestFit="1" customWidth="1"/>
    <col min="6" max="6" width="18.7109375" customWidth="1"/>
    <col min="7" max="7" width="18.140625" customWidth="1"/>
    <col min="8" max="8" width="13.85546875" hidden="1" customWidth="1"/>
    <col min="10" max="10" width="12" customWidth="1"/>
    <col min="247" max="247" width="6.42578125" customWidth="1"/>
    <col min="248" max="248" width="5" customWidth="1"/>
    <col min="249" max="249" width="6.28515625" customWidth="1"/>
    <col min="250" max="250" width="8.85546875" customWidth="1"/>
    <col min="251" max="251" width="9.5703125" customWidth="1"/>
    <col min="252" max="252" width="28" customWidth="1"/>
    <col min="253" max="253" width="12.7109375" customWidth="1"/>
    <col min="254" max="254" width="15.28515625" customWidth="1"/>
    <col min="255" max="255" width="11.5703125" customWidth="1"/>
    <col min="256" max="256" width="16.140625" customWidth="1"/>
    <col min="503" max="503" width="6.42578125" customWidth="1"/>
    <col min="504" max="504" width="5" customWidth="1"/>
    <col min="505" max="505" width="6.28515625" customWidth="1"/>
    <col min="506" max="506" width="8.85546875" customWidth="1"/>
    <col min="507" max="507" width="9.5703125" customWidth="1"/>
    <col min="508" max="508" width="28" customWidth="1"/>
    <col min="509" max="509" width="12.7109375" customWidth="1"/>
    <col min="510" max="510" width="15.28515625" customWidth="1"/>
    <col min="511" max="511" width="11.5703125" customWidth="1"/>
    <col min="512" max="512" width="16.140625" customWidth="1"/>
    <col min="759" max="759" width="6.42578125" customWidth="1"/>
    <col min="760" max="760" width="5" customWidth="1"/>
    <col min="761" max="761" width="6.28515625" customWidth="1"/>
    <col min="762" max="762" width="8.85546875" customWidth="1"/>
    <col min="763" max="763" width="9.5703125" customWidth="1"/>
    <col min="764" max="764" width="28" customWidth="1"/>
    <col min="765" max="765" width="12.7109375" customWidth="1"/>
    <col min="766" max="766" width="15.28515625" customWidth="1"/>
    <col min="767" max="767" width="11.5703125" customWidth="1"/>
    <col min="768" max="768" width="16.140625" customWidth="1"/>
    <col min="1015" max="1015" width="6.42578125" customWidth="1"/>
    <col min="1016" max="1016" width="5" customWidth="1"/>
    <col min="1017" max="1017" width="6.28515625" customWidth="1"/>
    <col min="1018" max="1018" width="8.85546875" customWidth="1"/>
    <col min="1019" max="1019" width="9.5703125" customWidth="1"/>
    <col min="1020" max="1020" width="28" customWidth="1"/>
    <col min="1021" max="1021" width="12.7109375" customWidth="1"/>
    <col min="1022" max="1022" width="15.28515625" customWidth="1"/>
    <col min="1023" max="1023" width="11.5703125" customWidth="1"/>
    <col min="1024" max="1024" width="16.140625" customWidth="1"/>
    <col min="1271" max="1271" width="6.42578125" customWidth="1"/>
    <col min="1272" max="1272" width="5" customWidth="1"/>
    <col min="1273" max="1273" width="6.28515625" customWidth="1"/>
    <col min="1274" max="1274" width="8.85546875" customWidth="1"/>
    <col min="1275" max="1275" width="9.5703125" customWidth="1"/>
    <col min="1276" max="1276" width="28" customWidth="1"/>
    <col min="1277" max="1277" width="12.7109375" customWidth="1"/>
    <col min="1278" max="1278" width="15.28515625" customWidth="1"/>
    <col min="1279" max="1279" width="11.5703125" customWidth="1"/>
    <col min="1280" max="1280" width="16.140625" customWidth="1"/>
    <col min="1527" max="1527" width="6.42578125" customWidth="1"/>
    <col min="1528" max="1528" width="5" customWidth="1"/>
    <col min="1529" max="1529" width="6.28515625" customWidth="1"/>
    <col min="1530" max="1530" width="8.85546875" customWidth="1"/>
    <col min="1531" max="1531" width="9.5703125" customWidth="1"/>
    <col min="1532" max="1532" width="28" customWidth="1"/>
    <col min="1533" max="1533" width="12.7109375" customWidth="1"/>
    <col min="1534" max="1534" width="15.28515625" customWidth="1"/>
    <col min="1535" max="1535" width="11.5703125" customWidth="1"/>
    <col min="1536" max="1536" width="16.140625" customWidth="1"/>
    <col min="1783" max="1783" width="6.42578125" customWidth="1"/>
    <col min="1784" max="1784" width="5" customWidth="1"/>
    <col min="1785" max="1785" width="6.28515625" customWidth="1"/>
    <col min="1786" max="1786" width="8.85546875" customWidth="1"/>
    <col min="1787" max="1787" width="9.5703125" customWidth="1"/>
    <col min="1788" max="1788" width="28" customWidth="1"/>
    <col min="1789" max="1789" width="12.7109375" customWidth="1"/>
    <col min="1790" max="1790" width="15.28515625" customWidth="1"/>
    <col min="1791" max="1791" width="11.5703125" customWidth="1"/>
    <col min="1792" max="1792" width="16.140625" customWidth="1"/>
    <col min="2039" max="2039" width="6.42578125" customWidth="1"/>
    <col min="2040" max="2040" width="5" customWidth="1"/>
    <col min="2041" max="2041" width="6.28515625" customWidth="1"/>
    <col min="2042" max="2042" width="8.85546875" customWidth="1"/>
    <col min="2043" max="2043" width="9.5703125" customWidth="1"/>
    <col min="2044" max="2044" width="28" customWidth="1"/>
    <col min="2045" max="2045" width="12.7109375" customWidth="1"/>
    <col min="2046" max="2046" width="15.28515625" customWidth="1"/>
    <col min="2047" max="2047" width="11.5703125" customWidth="1"/>
    <col min="2048" max="2048" width="16.140625" customWidth="1"/>
    <col min="2295" max="2295" width="6.42578125" customWidth="1"/>
    <col min="2296" max="2296" width="5" customWidth="1"/>
    <col min="2297" max="2297" width="6.28515625" customWidth="1"/>
    <col min="2298" max="2298" width="8.85546875" customWidth="1"/>
    <col min="2299" max="2299" width="9.5703125" customWidth="1"/>
    <col min="2300" max="2300" width="28" customWidth="1"/>
    <col min="2301" max="2301" width="12.7109375" customWidth="1"/>
    <col min="2302" max="2302" width="15.28515625" customWidth="1"/>
    <col min="2303" max="2303" width="11.5703125" customWidth="1"/>
    <col min="2304" max="2304" width="16.140625" customWidth="1"/>
    <col min="2551" max="2551" width="6.42578125" customWidth="1"/>
    <col min="2552" max="2552" width="5" customWidth="1"/>
    <col min="2553" max="2553" width="6.28515625" customWidth="1"/>
    <col min="2554" max="2554" width="8.85546875" customWidth="1"/>
    <col min="2555" max="2555" width="9.5703125" customWidth="1"/>
    <col min="2556" max="2556" width="28" customWidth="1"/>
    <col min="2557" max="2557" width="12.7109375" customWidth="1"/>
    <col min="2558" max="2558" width="15.28515625" customWidth="1"/>
    <col min="2559" max="2559" width="11.5703125" customWidth="1"/>
    <col min="2560" max="2560" width="16.140625" customWidth="1"/>
    <col min="2807" max="2807" width="6.42578125" customWidth="1"/>
    <col min="2808" max="2808" width="5" customWidth="1"/>
    <col min="2809" max="2809" width="6.28515625" customWidth="1"/>
    <col min="2810" max="2810" width="8.85546875" customWidth="1"/>
    <col min="2811" max="2811" width="9.5703125" customWidth="1"/>
    <col min="2812" max="2812" width="28" customWidth="1"/>
    <col min="2813" max="2813" width="12.7109375" customWidth="1"/>
    <col min="2814" max="2814" width="15.28515625" customWidth="1"/>
    <col min="2815" max="2815" width="11.5703125" customWidth="1"/>
    <col min="2816" max="2816" width="16.140625" customWidth="1"/>
    <col min="3063" max="3063" width="6.42578125" customWidth="1"/>
    <col min="3064" max="3064" width="5" customWidth="1"/>
    <col min="3065" max="3065" width="6.28515625" customWidth="1"/>
    <col min="3066" max="3066" width="8.85546875" customWidth="1"/>
    <col min="3067" max="3067" width="9.5703125" customWidth="1"/>
    <col min="3068" max="3068" width="28" customWidth="1"/>
    <col min="3069" max="3069" width="12.7109375" customWidth="1"/>
    <col min="3070" max="3070" width="15.28515625" customWidth="1"/>
    <col min="3071" max="3071" width="11.5703125" customWidth="1"/>
    <col min="3072" max="3072" width="16.140625" customWidth="1"/>
    <col min="3319" max="3319" width="6.42578125" customWidth="1"/>
    <col min="3320" max="3320" width="5" customWidth="1"/>
    <col min="3321" max="3321" width="6.28515625" customWidth="1"/>
    <col min="3322" max="3322" width="8.85546875" customWidth="1"/>
    <col min="3323" max="3323" width="9.5703125" customWidth="1"/>
    <col min="3324" max="3324" width="28" customWidth="1"/>
    <col min="3325" max="3325" width="12.7109375" customWidth="1"/>
    <col min="3326" max="3326" width="15.28515625" customWidth="1"/>
    <col min="3327" max="3327" width="11.5703125" customWidth="1"/>
    <col min="3328" max="3328" width="16.140625" customWidth="1"/>
    <col min="3575" max="3575" width="6.42578125" customWidth="1"/>
    <col min="3576" max="3576" width="5" customWidth="1"/>
    <col min="3577" max="3577" width="6.28515625" customWidth="1"/>
    <col min="3578" max="3578" width="8.85546875" customWidth="1"/>
    <col min="3579" max="3579" width="9.5703125" customWidth="1"/>
    <col min="3580" max="3580" width="28" customWidth="1"/>
    <col min="3581" max="3581" width="12.7109375" customWidth="1"/>
    <col min="3582" max="3582" width="15.28515625" customWidth="1"/>
    <col min="3583" max="3583" width="11.5703125" customWidth="1"/>
    <col min="3584" max="3584" width="16.140625" customWidth="1"/>
    <col min="3831" max="3831" width="6.42578125" customWidth="1"/>
    <col min="3832" max="3832" width="5" customWidth="1"/>
    <col min="3833" max="3833" width="6.28515625" customWidth="1"/>
    <col min="3834" max="3834" width="8.85546875" customWidth="1"/>
    <col min="3835" max="3835" width="9.5703125" customWidth="1"/>
    <col min="3836" max="3836" width="28" customWidth="1"/>
    <col min="3837" max="3837" width="12.7109375" customWidth="1"/>
    <col min="3838" max="3838" width="15.28515625" customWidth="1"/>
    <col min="3839" max="3839" width="11.5703125" customWidth="1"/>
    <col min="3840" max="3840" width="16.140625" customWidth="1"/>
    <col min="4087" max="4087" width="6.42578125" customWidth="1"/>
    <col min="4088" max="4088" width="5" customWidth="1"/>
    <col min="4089" max="4089" width="6.28515625" customWidth="1"/>
    <col min="4090" max="4090" width="8.85546875" customWidth="1"/>
    <col min="4091" max="4091" width="9.5703125" customWidth="1"/>
    <col min="4092" max="4092" width="28" customWidth="1"/>
    <col min="4093" max="4093" width="12.7109375" customWidth="1"/>
    <col min="4094" max="4094" width="15.28515625" customWidth="1"/>
    <col min="4095" max="4095" width="11.5703125" customWidth="1"/>
    <col min="4096" max="4096" width="16.140625" customWidth="1"/>
    <col min="4343" max="4343" width="6.42578125" customWidth="1"/>
    <col min="4344" max="4344" width="5" customWidth="1"/>
    <col min="4345" max="4345" width="6.28515625" customWidth="1"/>
    <col min="4346" max="4346" width="8.85546875" customWidth="1"/>
    <col min="4347" max="4347" width="9.5703125" customWidth="1"/>
    <col min="4348" max="4348" width="28" customWidth="1"/>
    <col min="4349" max="4349" width="12.7109375" customWidth="1"/>
    <col min="4350" max="4350" width="15.28515625" customWidth="1"/>
    <col min="4351" max="4351" width="11.5703125" customWidth="1"/>
    <col min="4352" max="4352" width="16.140625" customWidth="1"/>
    <col min="4599" max="4599" width="6.42578125" customWidth="1"/>
    <col min="4600" max="4600" width="5" customWidth="1"/>
    <col min="4601" max="4601" width="6.28515625" customWidth="1"/>
    <col min="4602" max="4602" width="8.85546875" customWidth="1"/>
    <col min="4603" max="4603" width="9.5703125" customWidth="1"/>
    <col min="4604" max="4604" width="28" customWidth="1"/>
    <col min="4605" max="4605" width="12.7109375" customWidth="1"/>
    <col min="4606" max="4606" width="15.28515625" customWidth="1"/>
    <col min="4607" max="4607" width="11.5703125" customWidth="1"/>
    <col min="4608" max="4608" width="16.140625" customWidth="1"/>
    <col min="4855" max="4855" width="6.42578125" customWidth="1"/>
    <col min="4856" max="4856" width="5" customWidth="1"/>
    <col min="4857" max="4857" width="6.28515625" customWidth="1"/>
    <col min="4858" max="4858" width="8.85546875" customWidth="1"/>
    <col min="4859" max="4859" width="9.5703125" customWidth="1"/>
    <col min="4860" max="4860" width="28" customWidth="1"/>
    <col min="4861" max="4861" width="12.7109375" customWidth="1"/>
    <col min="4862" max="4862" width="15.28515625" customWidth="1"/>
    <col min="4863" max="4863" width="11.5703125" customWidth="1"/>
    <col min="4864" max="4864" width="16.140625" customWidth="1"/>
    <col min="5111" max="5111" width="6.42578125" customWidth="1"/>
    <col min="5112" max="5112" width="5" customWidth="1"/>
    <col min="5113" max="5113" width="6.28515625" customWidth="1"/>
    <col min="5114" max="5114" width="8.85546875" customWidth="1"/>
    <col min="5115" max="5115" width="9.5703125" customWidth="1"/>
    <col min="5116" max="5116" width="28" customWidth="1"/>
    <col min="5117" max="5117" width="12.7109375" customWidth="1"/>
    <col min="5118" max="5118" width="15.28515625" customWidth="1"/>
    <col min="5119" max="5119" width="11.5703125" customWidth="1"/>
    <col min="5120" max="5120" width="16.140625" customWidth="1"/>
    <col min="5367" max="5367" width="6.42578125" customWidth="1"/>
    <col min="5368" max="5368" width="5" customWidth="1"/>
    <col min="5369" max="5369" width="6.28515625" customWidth="1"/>
    <col min="5370" max="5370" width="8.85546875" customWidth="1"/>
    <col min="5371" max="5371" width="9.5703125" customWidth="1"/>
    <col min="5372" max="5372" width="28" customWidth="1"/>
    <col min="5373" max="5373" width="12.7109375" customWidth="1"/>
    <col min="5374" max="5374" width="15.28515625" customWidth="1"/>
    <col min="5375" max="5375" width="11.5703125" customWidth="1"/>
    <col min="5376" max="5376" width="16.140625" customWidth="1"/>
    <col min="5623" max="5623" width="6.42578125" customWidth="1"/>
    <col min="5624" max="5624" width="5" customWidth="1"/>
    <col min="5625" max="5625" width="6.28515625" customWidth="1"/>
    <col min="5626" max="5626" width="8.85546875" customWidth="1"/>
    <col min="5627" max="5627" width="9.5703125" customWidth="1"/>
    <col min="5628" max="5628" width="28" customWidth="1"/>
    <col min="5629" max="5629" width="12.7109375" customWidth="1"/>
    <col min="5630" max="5630" width="15.28515625" customWidth="1"/>
    <col min="5631" max="5631" width="11.5703125" customWidth="1"/>
    <col min="5632" max="5632" width="16.140625" customWidth="1"/>
    <col min="5879" max="5879" width="6.42578125" customWidth="1"/>
    <col min="5880" max="5880" width="5" customWidth="1"/>
    <col min="5881" max="5881" width="6.28515625" customWidth="1"/>
    <col min="5882" max="5882" width="8.85546875" customWidth="1"/>
    <col min="5883" max="5883" width="9.5703125" customWidth="1"/>
    <col min="5884" max="5884" width="28" customWidth="1"/>
    <col min="5885" max="5885" width="12.7109375" customWidth="1"/>
    <col min="5886" max="5886" width="15.28515625" customWidth="1"/>
    <col min="5887" max="5887" width="11.5703125" customWidth="1"/>
    <col min="5888" max="5888" width="16.140625" customWidth="1"/>
    <col min="6135" max="6135" width="6.42578125" customWidth="1"/>
    <col min="6136" max="6136" width="5" customWidth="1"/>
    <col min="6137" max="6137" width="6.28515625" customWidth="1"/>
    <col min="6138" max="6138" width="8.85546875" customWidth="1"/>
    <col min="6139" max="6139" width="9.5703125" customWidth="1"/>
    <col min="6140" max="6140" width="28" customWidth="1"/>
    <col min="6141" max="6141" width="12.7109375" customWidth="1"/>
    <col min="6142" max="6142" width="15.28515625" customWidth="1"/>
    <col min="6143" max="6143" width="11.5703125" customWidth="1"/>
    <col min="6144" max="6144" width="16.140625" customWidth="1"/>
    <col min="6391" max="6391" width="6.42578125" customWidth="1"/>
    <col min="6392" max="6392" width="5" customWidth="1"/>
    <col min="6393" max="6393" width="6.28515625" customWidth="1"/>
    <col min="6394" max="6394" width="8.85546875" customWidth="1"/>
    <col min="6395" max="6395" width="9.5703125" customWidth="1"/>
    <col min="6396" max="6396" width="28" customWidth="1"/>
    <col min="6397" max="6397" width="12.7109375" customWidth="1"/>
    <col min="6398" max="6398" width="15.28515625" customWidth="1"/>
    <col min="6399" max="6399" width="11.5703125" customWidth="1"/>
    <col min="6400" max="6400" width="16.140625" customWidth="1"/>
    <col min="6647" max="6647" width="6.42578125" customWidth="1"/>
    <col min="6648" max="6648" width="5" customWidth="1"/>
    <col min="6649" max="6649" width="6.28515625" customWidth="1"/>
    <col min="6650" max="6650" width="8.85546875" customWidth="1"/>
    <col min="6651" max="6651" width="9.5703125" customWidth="1"/>
    <col min="6652" max="6652" width="28" customWidth="1"/>
    <col min="6653" max="6653" width="12.7109375" customWidth="1"/>
    <col min="6654" max="6654" width="15.28515625" customWidth="1"/>
    <col min="6655" max="6655" width="11.5703125" customWidth="1"/>
    <col min="6656" max="6656" width="16.140625" customWidth="1"/>
    <col min="6903" max="6903" width="6.42578125" customWidth="1"/>
    <col min="6904" max="6904" width="5" customWidth="1"/>
    <col min="6905" max="6905" width="6.28515625" customWidth="1"/>
    <col min="6906" max="6906" width="8.85546875" customWidth="1"/>
    <col min="6907" max="6907" width="9.5703125" customWidth="1"/>
    <col min="6908" max="6908" width="28" customWidth="1"/>
    <col min="6909" max="6909" width="12.7109375" customWidth="1"/>
    <col min="6910" max="6910" width="15.28515625" customWidth="1"/>
    <col min="6911" max="6911" width="11.5703125" customWidth="1"/>
    <col min="6912" max="6912" width="16.140625" customWidth="1"/>
    <col min="7159" max="7159" width="6.42578125" customWidth="1"/>
    <col min="7160" max="7160" width="5" customWidth="1"/>
    <col min="7161" max="7161" width="6.28515625" customWidth="1"/>
    <col min="7162" max="7162" width="8.85546875" customWidth="1"/>
    <col min="7163" max="7163" width="9.5703125" customWidth="1"/>
    <col min="7164" max="7164" width="28" customWidth="1"/>
    <col min="7165" max="7165" width="12.7109375" customWidth="1"/>
    <col min="7166" max="7166" width="15.28515625" customWidth="1"/>
    <col min="7167" max="7167" width="11.5703125" customWidth="1"/>
    <col min="7168" max="7168" width="16.140625" customWidth="1"/>
    <col min="7415" max="7415" width="6.42578125" customWidth="1"/>
    <col min="7416" max="7416" width="5" customWidth="1"/>
    <col min="7417" max="7417" width="6.28515625" customWidth="1"/>
    <col min="7418" max="7418" width="8.85546875" customWidth="1"/>
    <col min="7419" max="7419" width="9.5703125" customWidth="1"/>
    <col min="7420" max="7420" width="28" customWidth="1"/>
    <col min="7421" max="7421" width="12.7109375" customWidth="1"/>
    <col min="7422" max="7422" width="15.28515625" customWidth="1"/>
    <col min="7423" max="7423" width="11.5703125" customWidth="1"/>
    <col min="7424" max="7424" width="16.140625" customWidth="1"/>
    <col min="7671" max="7671" width="6.42578125" customWidth="1"/>
    <col min="7672" max="7672" width="5" customWidth="1"/>
    <col min="7673" max="7673" width="6.28515625" customWidth="1"/>
    <col min="7674" max="7674" width="8.85546875" customWidth="1"/>
    <col min="7675" max="7675" width="9.5703125" customWidth="1"/>
    <col min="7676" max="7676" width="28" customWidth="1"/>
    <col min="7677" max="7677" width="12.7109375" customWidth="1"/>
    <col min="7678" max="7678" width="15.28515625" customWidth="1"/>
    <col min="7679" max="7679" width="11.5703125" customWidth="1"/>
    <col min="7680" max="7680" width="16.140625" customWidth="1"/>
    <col min="7927" max="7927" width="6.42578125" customWidth="1"/>
    <col min="7928" max="7928" width="5" customWidth="1"/>
    <col min="7929" max="7929" width="6.28515625" customWidth="1"/>
    <col min="7930" max="7930" width="8.85546875" customWidth="1"/>
    <col min="7931" max="7931" width="9.5703125" customWidth="1"/>
    <col min="7932" max="7932" width="28" customWidth="1"/>
    <col min="7933" max="7933" width="12.7109375" customWidth="1"/>
    <col min="7934" max="7934" width="15.28515625" customWidth="1"/>
    <col min="7935" max="7935" width="11.5703125" customWidth="1"/>
    <col min="7936" max="7936" width="16.140625" customWidth="1"/>
    <col min="8183" max="8183" width="6.42578125" customWidth="1"/>
    <col min="8184" max="8184" width="5" customWidth="1"/>
    <col min="8185" max="8185" width="6.28515625" customWidth="1"/>
    <col min="8186" max="8186" width="8.85546875" customWidth="1"/>
    <col min="8187" max="8187" width="9.5703125" customWidth="1"/>
    <col min="8188" max="8188" width="28" customWidth="1"/>
    <col min="8189" max="8189" width="12.7109375" customWidth="1"/>
    <col min="8190" max="8190" width="15.28515625" customWidth="1"/>
    <col min="8191" max="8191" width="11.5703125" customWidth="1"/>
    <col min="8192" max="8192" width="16.140625" customWidth="1"/>
    <col min="8439" max="8439" width="6.42578125" customWidth="1"/>
    <col min="8440" max="8440" width="5" customWidth="1"/>
    <col min="8441" max="8441" width="6.28515625" customWidth="1"/>
    <col min="8442" max="8442" width="8.85546875" customWidth="1"/>
    <col min="8443" max="8443" width="9.5703125" customWidth="1"/>
    <col min="8444" max="8444" width="28" customWidth="1"/>
    <col min="8445" max="8445" width="12.7109375" customWidth="1"/>
    <col min="8446" max="8446" width="15.28515625" customWidth="1"/>
    <col min="8447" max="8447" width="11.5703125" customWidth="1"/>
    <col min="8448" max="8448" width="16.140625" customWidth="1"/>
    <col min="8695" max="8695" width="6.42578125" customWidth="1"/>
    <col min="8696" max="8696" width="5" customWidth="1"/>
    <col min="8697" max="8697" width="6.28515625" customWidth="1"/>
    <col min="8698" max="8698" width="8.85546875" customWidth="1"/>
    <col min="8699" max="8699" width="9.5703125" customWidth="1"/>
    <col min="8700" max="8700" width="28" customWidth="1"/>
    <col min="8701" max="8701" width="12.7109375" customWidth="1"/>
    <col min="8702" max="8702" width="15.28515625" customWidth="1"/>
    <col min="8703" max="8703" width="11.5703125" customWidth="1"/>
    <col min="8704" max="8704" width="16.140625" customWidth="1"/>
    <col min="8951" max="8951" width="6.42578125" customWidth="1"/>
    <col min="8952" max="8952" width="5" customWidth="1"/>
    <col min="8953" max="8953" width="6.28515625" customWidth="1"/>
    <col min="8954" max="8954" width="8.85546875" customWidth="1"/>
    <col min="8955" max="8955" width="9.5703125" customWidth="1"/>
    <col min="8956" max="8956" width="28" customWidth="1"/>
    <col min="8957" max="8957" width="12.7109375" customWidth="1"/>
    <col min="8958" max="8958" width="15.28515625" customWidth="1"/>
    <col min="8959" max="8959" width="11.5703125" customWidth="1"/>
    <col min="8960" max="8960" width="16.140625" customWidth="1"/>
    <col min="9207" max="9207" width="6.42578125" customWidth="1"/>
    <col min="9208" max="9208" width="5" customWidth="1"/>
    <col min="9209" max="9209" width="6.28515625" customWidth="1"/>
    <col min="9210" max="9210" width="8.85546875" customWidth="1"/>
    <col min="9211" max="9211" width="9.5703125" customWidth="1"/>
    <col min="9212" max="9212" width="28" customWidth="1"/>
    <col min="9213" max="9213" width="12.7109375" customWidth="1"/>
    <col min="9214" max="9214" width="15.28515625" customWidth="1"/>
    <col min="9215" max="9215" width="11.5703125" customWidth="1"/>
    <col min="9216" max="9216" width="16.140625" customWidth="1"/>
    <col min="9463" max="9463" width="6.42578125" customWidth="1"/>
    <col min="9464" max="9464" width="5" customWidth="1"/>
    <col min="9465" max="9465" width="6.28515625" customWidth="1"/>
    <col min="9466" max="9466" width="8.85546875" customWidth="1"/>
    <col min="9467" max="9467" width="9.5703125" customWidth="1"/>
    <col min="9468" max="9468" width="28" customWidth="1"/>
    <col min="9469" max="9469" width="12.7109375" customWidth="1"/>
    <col min="9470" max="9470" width="15.28515625" customWidth="1"/>
    <col min="9471" max="9471" width="11.5703125" customWidth="1"/>
    <col min="9472" max="9472" width="16.140625" customWidth="1"/>
    <col min="9719" max="9719" width="6.42578125" customWidth="1"/>
    <col min="9720" max="9720" width="5" customWidth="1"/>
    <col min="9721" max="9721" width="6.28515625" customWidth="1"/>
    <col min="9722" max="9722" width="8.85546875" customWidth="1"/>
    <col min="9723" max="9723" width="9.5703125" customWidth="1"/>
    <col min="9724" max="9724" width="28" customWidth="1"/>
    <col min="9725" max="9725" width="12.7109375" customWidth="1"/>
    <col min="9726" max="9726" width="15.28515625" customWidth="1"/>
    <col min="9727" max="9727" width="11.5703125" customWidth="1"/>
    <col min="9728" max="9728" width="16.140625" customWidth="1"/>
    <col min="9975" max="9975" width="6.42578125" customWidth="1"/>
    <col min="9976" max="9976" width="5" customWidth="1"/>
    <col min="9977" max="9977" width="6.28515625" customWidth="1"/>
    <col min="9978" max="9978" width="8.85546875" customWidth="1"/>
    <col min="9979" max="9979" width="9.5703125" customWidth="1"/>
    <col min="9980" max="9980" width="28" customWidth="1"/>
    <col min="9981" max="9981" width="12.7109375" customWidth="1"/>
    <col min="9982" max="9982" width="15.28515625" customWidth="1"/>
    <col min="9983" max="9983" width="11.5703125" customWidth="1"/>
    <col min="9984" max="9984" width="16.140625" customWidth="1"/>
    <col min="10231" max="10231" width="6.42578125" customWidth="1"/>
    <col min="10232" max="10232" width="5" customWidth="1"/>
    <col min="10233" max="10233" width="6.28515625" customWidth="1"/>
    <col min="10234" max="10234" width="8.85546875" customWidth="1"/>
    <col min="10235" max="10235" width="9.5703125" customWidth="1"/>
    <col min="10236" max="10236" width="28" customWidth="1"/>
    <col min="10237" max="10237" width="12.7109375" customWidth="1"/>
    <col min="10238" max="10238" width="15.28515625" customWidth="1"/>
    <col min="10239" max="10239" width="11.5703125" customWidth="1"/>
    <col min="10240" max="10240" width="16.140625" customWidth="1"/>
    <col min="10487" max="10487" width="6.42578125" customWidth="1"/>
    <col min="10488" max="10488" width="5" customWidth="1"/>
    <col min="10489" max="10489" width="6.28515625" customWidth="1"/>
    <col min="10490" max="10490" width="8.85546875" customWidth="1"/>
    <col min="10491" max="10491" width="9.5703125" customWidth="1"/>
    <col min="10492" max="10492" width="28" customWidth="1"/>
    <col min="10493" max="10493" width="12.7109375" customWidth="1"/>
    <col min="10494" max="10494" width="15.28515625" customWidth="1"/>
    <col min="10495" max="10495" width="11.5703125" customWidth="1"/>
    <col min="10496" max="10496" width="16.140625" customWidth="1"/>
    <col min="10743" max="10743" width="6.42578125" customWidth="1"/>
    <col min="10744" max="10744" width="5" customWidth="1"/>
    <col min="10745" max="10745" width="6.28515625" customWidth="1"/>
    <col min="10746" max="10746" width="8.85546875" customWidth="1"/>
    <col min="10747" max="10747" width="9.5703125" customWidth="1"/>
    <col min="10748" max="10748" width="28" customWidth="1"/>
    <col min="10749" max="10749" width="12.7109375" customWidth="1"/>
    <col min="10750" max="10750" width="15.28515625" customWidth="1"/>
    <col min="10751" max="10751" width="11.5703125" customWidth="1"/>
    <col min="10752" max="10752" width="16.140625" customWidth="1"/>
    <col min="10999" max="10999" width="6.42578125" customWidth="1"/>
    <col min="11000" max="11000" width="5" customWidth="1"/>
    <col min="11001" max="11001" width="6.28515625" customWidth="1"/>
    <col min="11002" max="11002" width="8.85546875" customWidth="1"/>
    <col min="11003" max="11003" width="9.5703125" customWidth="1"/>
    <col min="11004" max="11004" width="28" customWidth="1"/>
    <col min="11005" max="11005" width="12.7109375" customWidth="1"/>
    <col min="11006" max="11006" width="15.28515625" customWidth="1"/>
    <col min="11007" max="11007" width="11.5703125" customWidth="1"/>
    <col min="11008" max="11008" width="16.140625" customWidth="1"/>
    <col min="11255" max="11255" width="6.42578125" customWidth="1"/>
    <col min="11256" max="11256" width="5" customWidth="1"/>
    <col min="11257" max="11257" width="6.28515625" customWidth="1"/>
    <col min="11258" max="11258" width="8.85546875" customWidth="1"/>
    <col min="11259" max="11259" width="9.5703125" customWidth="1"/>
    <col min="11260" max="11260" width="28" customWidth="1"/>
    <col min="11261" max="11261" width="12.7109375" customWidth="1"/>
    <col min="11262" max="11262" width="15.28515625" customWidth="1"/>
    <col min="11263" max="11263" width="11.5703125" customWidth="1"/>
    <col min="11264" max="11264" width="16.140625" customWidth="1"/>
    <col min="11511" max="11511" width="6.42578125" customWidth="1"/>
    <col min="11512" max="11512" width="5" customWidth="1"/>
    <col min="11513" max="11513" width="6.28515625" customWidth="1"/>
    <col min="11514" max="11514" width="8.85546875" customWidth="1"/>
    <col min="11515" max="11515" width="9.5703125" customWidth="1"/>
    <col min="11516" max="11516" width="28" customWidth="1"/>
    <col min="11517" max="11517" width="12.7109375" customWidth="1"/>
    <col min="11518" max="11518" width="15.28515625" customWidth="1"/>
    <col min="11519" max="11519" width="11.5703125" customWidth="1"/>
    <col min="11520" max="11520" width="16.140625" customWidth="1"/>
    <col min="11767" max="11767" width="6.42578125" customWidth="1"/>
    <col min="11768" max="11768" width="5" customWidth="1"/>
    <col min="11769" max="11769" width="6.28515625" customWidth="1"/>
    <col min="11770" max="11770" width="8.85546875" customWidth="1"/>
    <col min="11771" max="11771" width="9.5703125" customWidth="1"/>
    <col min="11772" max="11772" width="28" customWidth="1"/>
    <col min="11773" max="11773" width="12.7109375" customWidth="1"/>
    <col min="11774" max="11774" width="15.28515625" customWidth="1"/>
    <col min="11775" max="11775" width="11.5703125" customWidth="1"/>
    <col min="11776" max="11776" width="16.140625" customWidth="1"/>
    <col min="12023" max="12023" width="6.42578125" customWidth="1"/>
    <col min="12024" max="12024" width="5" customWidth="1"/>
    <col min="12025" max="12025" width="6.28515625" customWidth="1"/>
    <col min="12026" max="12026" width="8.85546875" customWidth="1"/>
    <col min="12027" max="12027" width="9.5703125" customWidth="1"/>
    <col min="12028" max="12028" width="28" customWidth="1"/>
    <col min="12029" max="12029" width="12.7109375" customWidth="1"/>
    <col min="12030" max="12030" width="15.28515625" customWidth="1"/>
    <col min="12031" max="12031" width="11.5703125" customWidth="1"/>
    <col min="12032" max="12032" width="16.140625" customWidth="1"/>
    <col min="12279" max="12279" width="6.42578125" customWidth="1"/>
    <col min="12280" max="12280" width="5" customWidth="1"/>
    <col min="12281" max="12281" width="6.28515625" customWidth="1"/>
    <col min="12282" max="12282" width="8.85546875" customWidth="1"/>
    <col min="12283" max="12283" width="9.5703125" customWidth="1"/>
    <col min="12284" max="12284" width="28" customWidth="1"/>
    <col min="12285" max="12285" width="12.7109375" customWidth="1"/>
    <col min="12286" max="12286" width="15.28515625" customWidth="1"/>
    <col min="12287" max="12287" width="11.5703125" customWidth="1"/>
    <col min="12288" max="12288" width="16.140625" customWidth="1"/>
    <col min="12535" max="12535" width="6.42578125" customWidth="1"/>
    <col min="12536" max="12536" width="5" customWidth="1"/>
    <col min="12537" max="12537" width="6.28515625" customWidth="1"/>
    <col min="12538" max="12538" width="8.85546875" customWidth="1"/>
    <col min="12539" max="12539" width="9.5703125" customWidth="1"/>
    <col min="12540" max="12540" width="28" customWidth="1"/>
    <col min="12541" max="12541" width="12.7109375" customWidth="1"/>
    <col min="12542" max="12542" width="15.28515625" customWidth="1"/>
    <col min="12543" max="12543" width="11.5703125" customWidth="1"/>
    <col min="12544" max="12544" width="16.140625" customWidth="1"/>
    <col min="12791" max="12791" width="6.42578125" customWidth="1"/>
    <col min="12792" max="12792" width="5" customWidth="1"/>
    <col min="12793" max="12793" width="6.28515625" customWidth="1"/>
    <col min="12794" max="12794" width="8.85546875" customWidth="1"/>
    <col min="12795" max="12795" width="9.5703125" customWidth="1"/>
    <col min="12796" max="12796" width="28" customWidth="1"/>
    <col min="12797" max="12797" width="12.7109375" customWidth="1"/>
    <col min="12798" max="12798" width="15.28515625" customWidth="1"/>
    <col min="12799" max="12799" width="11.5703125" customWidth="1"/>
    <col min="12800" max="12800" width="16.140625" customWidth="1"/>
    <col min="13047" max="13047" width="6.42578125" customWidth="1"/>
    <col min="13048" max="13048" width="5" customWidth="1"/>
    <col min="13049" max="13049" width="6.28515625" customWidth="1"/>
    <col min="13050" max="13050" width="8.85546875" customWidth="1"/>
    <col min="13051" max="13051" width="9.5703125" customWidth="1"/>
    <col min="13052" max="13052" width="28" customWidth="1"/>
    <col min="13053" max="13053" width="12.7109375" customWidth="1"/>
    <col min="13054" max="13054" width="15.28515625" customWidth="1"/>
    <col min="13055" max="13055" width="11.5703125" customWidth="1"/>
    <col min="13056" max="13056" width="16.140625" customWidth="1"/>
    <col min="13303" max="13303" width="6.42578125" customWidth="1"/>
    <col min="13304" max="13304" width="5" customWidth="1"/>
    <col min="13305" max="13305" width="6.28515625" customWidth="1"/>
    <col min="13306" max="13306" width="8.85546875" customWidth="1"/>
    <col min="13307" max="13307" width="9.5703125" customWidth="1"/>
    <col min="13308" max="13308" width="28" customWidth="1"/>
    <col min="13309" max="13309" width="12.7109375" customWidth="1"/>
    <col min="13310" max="13310" width="15.28515625" customWidth="1"/>
    <col min="13311" max="13311" width="11.5703125" customWidth="1"/>
    <col min="13312" max="13312" width="16.140625" customWidth="1"/>
    <col min="13559" max="13559" width="6.42578125" customWidth="1"/>
    <col min="13560" max="13560" width="5" customWidth="1"/>
    <col min="13561" max="13561" width="6.28515625" customWidth="1"/>
    <col min="13562" max="13562" width="8.85546875" customWidth="1"/>
    <col min="13563" max="13563" width="9.5703125" customWidth="1"/>
    <col min="13564" max="13564" width="28" customWidth="1"/>
    <col min="13565" max="13565" width="12.7109375" customWidth="1"/>
    <col min="13566" max="13566" width="15.28515625" customWidth="1"/>
    <col min="13567" max="13567" width="11.5703125" customWidth="1"/>
    <col min="13568" max="13568" width="16.140625" customWidth="1"/>
    <col min="13815" max="13815" width="6.42578125" customWidth="1"/>
    <col min="13816" max="13816" width="5" customWidth="1"/>
    <col min="13817" max="13817" width="6.28515625" customWidth="1"/>
    <col min="13818" max="13818" width="8.85546875" customWidth="1"/>
    <col min="13819" max="13819" width="9.5703125" customWidth="1"/>
    <col min="13820" max="13820" width="28" customWidth="1"/>
    <col min="13821" max="13821" width="12.7109375" customWidth="1"/>
    <col min="13822" max="13822" width="15.28515625" customWidth="1"/>
    <col min="13823" max="13823" width="11.5703125" customWidth="1"/>
    <col min="13824" max="13824" width="16.140625" customWidth="1"/>
    <col min="14071" max="14071" width="6.42578125" customWidth="1"/>
    <col min="14072" max="14072" width="5" customWidth="1"/>
    <col min="14073" max="14073" width="6.28515625" customWidth="1"/>
    <col min="14074" max="14074" width="8.85546875" customWidth="1"/>
    <col min="14075" max="14075" width="9.5703125" customWidth="1"/>
    <col min="14076" max="14076" width="28" customWidth="1"/>
    <col min="14077" max="14077" width="12.7109375" customWidth="1"/>
    <col min="14078" max="14078" width="15.28515625" customWidth="1"/>
    <col min="14079" max="14079" width="11.5703125" customWidth="1"/>
    <col min="14080" max="14080" width="16.140625" customWidth="1"/>
    <col min="14327" max="14327" width="6.42578125" customWidth="1"/>
    <col min="14328" max="14328" width="5" customWidth="1"/>
    <col min="14329" max="14329" width="6.28515625" customWidth="1"/>
    <col min="14330" max="14330" width="8.85546875" customWidth="1"/>
    <col min="14331" max="14331" width="9.5703125" customWidth="1"/>
    <col min="14332" max="14332" width="28" customWidth="1"/>
    <col min="14333" max="14333" width="12.7109375" customWidth="1"/>
    <col min="14334" max="14334" width="15.28515625" customWidth="1"/>
    <col min="14335" max="14335" width="11.5703125" customWidth="1"/>
    <col min="14336" max="14336" width="16.140625" customWidth="1"/>
    <col min="14583" max="14583" width="6.42578125" customWidth="1"/>
    <col min="14584" max="14584" width="5" customWidth="1"/>
    <col min="14585" max="14585" width="6.28515625" customWidth="1"/>
    <col min="14586" max="14586" width="8.85546875" customWidth="1"/>
    <col min="14587" max="14587" width="9.5703125" customWidth="1"/>
    <col min="14588" max="14588" width="28" customWidth="1"/>
    <col min="14589" max="14589" width="12.7109375" customWidth="1"/>
    <col min="14590" max="14590" width="15.28515625" customWidth="1"/>
    <col min="14591" max="14591" width="11.5703125" customWidth="1"/>
    <col min="14592" max="14592" width="16.140625" customWidth="1"/>
    <col min="14839" max="14839" width="6.42578125" customWidth="1"/>
    <col min="14840" max="14840" width="5" customWidth="1"/>
    <col min="14841" max="14841" width="6.28515625" customWidth="1"/>
    <col min="14842" max="14842" width="8.85546875" customWidth="1"/>
    <col min="14843" max="14843" width="9.5703125" customWidth="1"/>
    <col min="14844" max="14844" width="28" customWidth="1"/>
    <col min="14845" max="14845" width="12.7109375" customWidth="1"/>
    <col min="14846" max="14846" width="15.28515625" customWidth="1"/>
    <col min="14847" max="14847" width="11.5703125" customWidth="1"/>
    <col min="14848" max="14848" width="16.140625" customWidth="1"/>
    <col min="15095" max="15095" width="6.42578125" customWidth="1"/>
    <col min="15096" max="15096" width="5" customWidth="1"/>
    <col min="15097" max="15097" width="6.28515625" customWidth="1"/>
    <col min="15098" max="15098" width="8.85546875" customWidth="1"/>
    <col min="15099" max="15099" width="9.5703125" customWidth="1"/>
    <col min="15100" max="15100" width="28" customWidth="1"/>
    <col min="15101" max="15101" width="12.7109375" customWidth="1"/>
    <col min="15102" max="15102" width="15.28515625" customWidth="1"/>
    <col min="15103" max="15103" width="11.5703125" customWidth="1"/>
    <col min="15104" max="15104" width="16.140625" customWidth="1"/>
    <col min="15351" max="15351" width="6.42578125" customWidth="1"/>
    <col min="15352" max="15352" width="5" customWidth="1"/>
    <col min="15353" max="15353" width="6.28515625" customWidth="1"/>
    <col min="15354" max="15354" width="8.85546875" customWidth="1"/>
    <col min="15355" max="15355" width="9.5703125" customWidth="1"/>
    <col min="15356" max="15356" width="28" customWidth="1"/>
    <col min="15357" max="15357" width="12.7109375" customWidth="1"/>
    <col min="15358" max="15358" width="15.28515625" customWidth="1"/>
    <col min="15359" max="15359" width="11.5703125" customWidth="1"/>
    <col min="15360" max="15360" width="16.140625" customWidth="1"/>
    <col min="15607" max="15607" width="6.42578125" customWidth="1"/>
    <col min="15608" max="15608" width="5" customWidth="1"/>
    <col min="15609" max="15609" width="6.28515625" customWidth="1"/>
    <col min="15610" max="15610" width="8.85546875" customWidth="1"/>
    <col min="15611" max="15611" width="9.5703125" customWidth="1"/>
    <col min="15612" max="15612" width="28" customWidth="1"/>
    <col min="15613" max="15613" width="12.7109375" customWidth="1"/>
    <col min="15614" max="15614" width="15.28515625" customWidth="1"/>
    <col min="15615" max="15615" width="11.5703125" customWidth="1"/>
    <col min="15616" max="15616" width="16.140625" customWidth="1"/>
    <col min="15863" max="15863" width="6.42578125" customWidth="1"/>
    <col min="15864" max="15864" width="5" customWidth="1"/>
    <col min="15865" max="15865" width="6.28515625" customWidth="1"/>
    <col min="15866" max="15866" width="8.85546875" customWidth="1"/>
    <col min="15867" max="15867" width="9.5703125" customWidth="1"/>
    <col min="15868" max="15868" width="28" customWidth="1"/>
    <col min="15869" max="15869" width="12.7109375" customWidth="1"/>
    <col min="15870" max="15870" width="15.28515625" customWidth="1"/>
    <col min="15871" max="15871" width="11.5703125" customWidth="1"/>
    <col min="15872" max="15872" width="16.140625" customWidth="1"/>
    <col min="16119" max="16119" width="6.42578125" customWidth="1"/>
    <col min="16120" max="16120" width="5" customWidth="1"/>
    <col min="16121" max="16121" width="6.28515625" customWidth="1"/>
    <col min="16122" max="16122" width="8.85546875" customWidth="1"/>
    <col min="16123" max="16123" width="9.5703125" customWidth="1"/>
    <col min="16124" max="16124" width="28" customWidth="1"/>
    <col min="16125" max="16125" width="12.7109375" customWidth="1"/>
    <col min="16126" max="16126" width="15.28515625" customWidth="1"/>
    <col min="16127" max="16127" width="11.5703125" customWidth="1"/>
    <col min="16128" max="16128" width="16.140625" customWidth="1"/>
  </cols>
  <sheetData>
    <row r="2" spans="2:11" ht="60.75" customHeight="1" x14ac:dyDescent="0.35">
      <c r="B2" s="170" t="s">
        <v>171</v>
      </c>
      <c r="C2" s="170"/>
      <c r="D2" s="170"/>
      <c r="E2" s="170"/>
      <c r="F2" s="170"/>
      <c r="G2" s="170"/>
      <c r="H2" s="170"/>
    </row>
    <row r="3" spans="2:11" ht="38.25" customHeight="1" x14ac:dyDescent="0.35">
      <c r="B3" s="166" t="s">
        <v>172</v>
      </c>
      <c r="C3" s="166"/>
      <c r="D3" s="166"/>
      <c r="E3" s="166"/>
      <c r="F3" s="166"/>
      <c r="G3" s="166"/>
      <c r="H3" s="166"/>
    </row>
    <row r="4" spans="2:11" ht="23.25" x14ac:dyDescent="0.35">
      <c r="B4" s="166" t="s">
        <v>184</v>
      </c>
      <c r="C4" s="166"/>
      <c r="D4" s="166"/>
      <c r="E4" s="166"/>
      <c r="F4" s="166"/>
      <c r="G4" s="166"/>
      <c r="H4" s="166"/>
    </row>
    <row r="5" spans="2:11" ht="23.25" x14ac:dyDescent="0.35">
      <c r="B5" s="166" t="s">
        <v>185</v>
      </c>
      <c r="C5" s="166"/>
      <c r="D5" s="166"/>
      <c r="E5" s="166"/>
      <c r="F5" s="166"/>
      <c r="G5" s="166"/>
      <c r="H5" s="166"/>
    </row>
    <row r="6" spans="2:11" ht="18" customHeight="1" x14ac:dyDescent="0.25">
      <c r="B6" s="164" t="s">
        <v>186</v>
      </c>
      <c r="C6" s="165"/>
      <c r="D6" s="165"/>
      <c r="E6" s="165"/>
      <c r="F6" s="165"/>
      <c r="G6" s="165"/>
      <c r="H6" s="165"/>
    </row>
    <row r="7" spans="2:11" ht="18" customHeight="1" x14ac:dyDescent="0.25">
      <c r="B7" s="24"/>
      <c r="C7" s="20"/>
      <c r="D7" s="20"/>
      <c r="E7" s="20"/>
      <c r="F7" s="20"/>
      <c r="G7" s="20"/>
      <c r="H7" s="20"/>
    </row>
    <row r="8" spans="2:11" ht="15.75" thickBot="1" x14ac:dyDescent="0.3">
      <c r="G8" s="1"/>
    </row>
    <row r="9" spans="2:11" ht="48" thickBot="1" x14ac:dyDescent="0.3">
      <c r="B9" s="104" t="s">
        <v>1</v>
      </c>
      <c r="C9" s="105" t="s">
        <v>2</v>
      </c>
      <c r="D9" s="106" t="s">
        <v>4</v>
      </c>
      <c r="E9" s="107" t="s">
        <v>5</v>
      </c>
      <c r="F9" s="132" t="s">
        <v>190</v>
      </c>
      <c r="G9" s="133" t="s">
        <v>166</v>
      </c>
      <c r="H9" s="41" t="s">
        <v>187</v>
      </c>
    </row>
    <row r="10" spans="2:11" ht="16.5" thickBot="1" x14ac:dyDescent="0.3">
      <c r="B10" s="109">
        <v>1</v>
      </c>
      <c r="C10" s="110" t="s">
        <v>7</v>
      </c>
      <c r="D10" s="111" t="s">
        <v>9</v>
      </c>
      <c r="E10" s="134" t="s">
        <v>10</v>
      </c>
      <c r="F10" s="135"/>
      <c r="G10" s="151"/>
      <c r="H10" s="130">
        <f>G10</f>
        <v>0</v>
      </c>
      <c r="I10" s="2"/>
      <c r="J10" s="2"/>
      <c r="K10" s="2"/>
    </row>
    <row r="11" spans="2:11" ht="16.5" thickBot="1" x14ac:dyDescent="0.3">
      <c r="B11" s="115">
        <v>2</v>
      </c>
      <c r="C11" s="116" t="s">
        <v>7</v>
      </c>
      <c r="D11" s="117" t="s">
        <v>12</v>
      </c>
      <c r="E11" s="136" t="s">
        <v>13</v>
      </c>
      <c r="F11" s="137">
        <v>263</v>
      </c>
      <c r="G11" s="138">
        <v>59446240</v>
      </c>
      <c r="H11" s="130">
        <f t="shared" ref="H11:H66" si="0">G11</f>
        <v>59446240</v>
      </c>
      <c r="I11" s="2"/>
      <c r="J11" s="2"/>
      <c r="K11" s="2"/>
    </row>
    <row r="12" spans="2:11" ht="16.5" thickBot="1" x14ac:dyDescent="0.3">
      <c r="B12" s="115">
        <v>3</v>
      </c>
      <c r="C12" s="116" t="s">
        <v>7</v>
      </c>
      <c r="D12" s="120" t="s">
        <v>15</v>
      </c>
      <c r="E12" s="136" t="s">
        <v>16</v>
      </c>
      <c r="F12" s="137"/>
      <c r="G12" s="138"/>
      <c r="H12" s="130">
        <f t="shared" si="0"/>
        <v>0</v>
      </c>
      <c r="I12" s="2"/>
      <c r="J12" s="2"/>
      <c r="K12" s="2"/>
    </row>
    <row r="13" spans="2:11" ht="16.5" thickBot="1" x14ac:dyDescent="0.3">
      <c r="B13" s="115">
        <v>4</v>
      </c>
      <c r="C13" s="116" t="s">
        <v>7</v>
      </c>
      <c r="D13" s="120" t="s">
        <v>18</v>
      </c>
      <c r="E13" s="136" t="s">
        <v>19</v>
      </c>
      <c r="F13" s="137">
        <v>5</v>
      </c>
      <c r="G13" s="138">
        <v>1155674</v>
      </c>
      <c r="H13" s="130">
        <f t="shared" si="0"/>
        <v>1155674</v>
      </c>
      <c r="I13" s="2"/>
      <c r="J13" s="2"/>
      <c r="K13" s="2"/>
    </row>
    <row r="14" spans="2:11" ht="16.5" thickBot="1" x14ac:dyDescent="0.3">
      <c r="B14" s="115">
        <v>5</v>
      </c>
      <c r="C14" s="116" t="s">
        <v>7</v>
      </c>
      <c r="D14" s="120" t="s">
        <v>21</v>
      </c>
      <c r="E14" s="136" t="s">
        <v>22</v>
      </c>
      <c r="F14" s="137">
        <v>7</v>
      </c>
      <c r="G14" s="138">
        <v>1540898</v>
      </c>
      <c r="H14" s="130">
        <f t="shared" si="0"/>
        <v>1540898</v>
      </c>
      <c r="I14" s="2"/>
      <c r="J14" s="2"/>
      <c r="K14" s="2"/>
    </row>
    <row r="15" spans="2:11" ht="16.5" thickBot="1" x14ac:dyDescent="0.3">
      <c r="B15" s="115">
        <v>6</v>
      </c>
      <c r="C15" s="116" t="s">
        <v>7</v>
      </c>
      <c r="D15" s="120" t="s">
        <v>24</v>
      </c>
      <c r="E15" s="136" t="s">
        <v>25</v>
      </c>
      <c r="F15" s="137"/>
      <c r="G15" s="138"/>
      <c r="H15" s="130">
        <f t="shared" si="0"/>
        <v>0</v>
      </c>
      <c r="I15" s="2"/>
      <c r="J15" s="2"/>
      <c r="K15" s="2"/>
    </row>
    <row r="16" spans="2:11" ht="16.5" thickBot="1" x14ac:dyDescent="0.3">
      <c r="B16" s="115">
        <v>7</v>
      </c>
      <c r="C16" s="116" t="s">
        <v>7</v>
      </c>
      <c r="D16" s="120" t="s">
        <v>27</v>
      </c>
      <c r="E16" s="136" t="s">
        <v>28</v>
      </c>
      <c r="F16" s="137">
        <v>28</v>
      </c>
      <c r="G16" s="138">
        <v>6315097</v>
      </c>
      <c r="H16" s="130">
        <f t="shared" si="0"/>
        <v>6315097</v>
      </c>
      <c r="I16" s="2"/>
      <c r="J16" s="18"/>
      <c r="K16" s="18"/>
    </row>
    <row r="17" spans="2:11" ht="16.5" thickBot="1" x14ac:dyDescent="0.3">
      <c r="B17" s="115">
        <v>8</v>
      </c>
      <c r="C17" s="116" t="s">
        <v>29</v>
      </c>
      <c r="D17" s="120" t="s">
        <v>31</v>
      </c>
      <c r="E17" s="136" t="s">
        <v>32</v>
      </c>
      <c r="F17" s="137">
        <v>166</v>
      </c>
      <c r="G17" s="138">
        <v>38286061</v>
      </c>
      <c r="H17" s="130">
        <f t="shared" si="0"/>
        <v>38286061</v>
      </c>
      <c r="I17" s="2"/>
      <c r="J17" s="18"/>
      <c r="K17" s="18"/>
    </row>
    <row r="18" spans="2:11" ht="16.5" thickBot="1" x14ac:dyDescent="0.3">
      <c r="B18" s="115">
        <v>9</v>
      </c>
      <c r="C18" s="116" t="s">
        <v>29</v>
      </c>
      <c r="D18" s="120" t="s">
        <v>34</v>
      </c>
      <c r="E18" s="136" t="s">
        <v>35</v>
      </c>
      <c r="F18" s="137">
        <v>41</v>
      </c>
      <c r="G18" s="138">
        <v>9260667</v>
      </c>
      <c r="H18" s="130">
        <f t="shared" si="0"/>
        <v>9260667</v>
      </c>
      <c r="I18" s="2"/>
      <c r="J18" s="18"/>
      <c r="K18" s="18"/>
    </row>
    <row r="19" spans="2:11" ht="16.5" thickBot="1" x14ac:dyDescent="0.3">
      <c r="B19" s="115">
        <v>10</v>
      </c>
      <c r="C19" s="116" t="s">
        <v>29</v>
      </c>
      <c r="D19" s="120" t="s">
        <v>37</v>
      </c>
      <c r="E19" s="136" t="s">
        <v>38</v>
      </c>
      <c r="F19" s="137" t="s">
        <v>179</v>
      </c>
      <c r="G19" s="138"/>
      <c r="H19" s="130">
        <f t="shared" si="0"/>
        <v>0</v>
      </c>
      <c r="J19" s="18"/>
      <c r="K19" s="18"/>
    </row>
    <row r="20" spans="2:11" ht="16.5" thickBot="1" x14ac:dyDescent="0.3">
      <c r="B20" s="115">
        <v>11</v>
      </c>
      <c r="C20" s="116" t="s">
        <v>29</v>
      </c>
      <c r="D20" s="120" t="s">
        <v>40</v>
      </c>
      <c r="E20" s="136" t="s">
        <v>41</v>
      </c>
      <c r="F20" s="137">
        <v>19</v>
      </c>
      <c r="G20" s="138">
        <v>4391559</v>
      </c>
      <c r="H20" s="130">
        <f t="shared" si="0"/>
        <v>4391559</v>
      </c>
      <c r="J20" s="18"/>
      <c r="K20" s="18"/>
    </row>
    <row r="21" spans="2:11" ht="16.5" thickBot="1" x14ac:dyDescent="0.3">
      <c r="B21" s="115">
        <v>12</v>
      </c>
      <c r="C21" s="116" t="s">
        <v>29</v>
      </c>
      <c r="D21" s="120" t="s">
        <v>42</v>
      </c>
      <c r="E21" s="136" t="s">
        <v>43</v>
      </c>
      <c r="F21" s="137">
        <v>142</v>
      </c>
      <c r="G21" s="138">
        <v>32788095</v>
      </c>
      <c r="H21" s="130">
        <f t="shared" si="0"/>
        <v>32788095</v>
      </c>
      <c r="J21" s="18"/>
      <c r="K21" s="18"/>
    </row>
    <row r="22" spans="2:11" ht="16.5" thickBot="1" x14ac:dyDescent="0.3">
      <c r="B22" s="115">
        <v>13</v>
      </c>
      <c r="C22" s="116" t="s">
        <v>29</v>
      </c>
      <c r="D22" s="120" t="s">
        <v>44</v>
      </c>
      <c r="E22" s="136" t="s">
        <v>45</v>
      </c>
      <c r="F22" s="137"/>
      <c r="G22" s="138"/>
      <c r="H22" s="130">
        <f t="shared" si="0"/>
        <v>0</v>
      </c>
      <c r="J22" s="18"/>
      <c r="K22" s="18"/>
    </row>
    <row r="23" spans="2:11" ht="16.5" thickBot="1" x14ac:dyDescent="0.3">
      <c r="B23" s="115">
        <v>14</v>
      </c>
      <c r="C23" s="116" t="s">
        <v>29</v>
      </c>
      <c r="D23" s="120" t="s">
        <v>46</v>
      </c>
      <c r="E23" s="136" t="s">
        <v>47</v>
      </c>
      <c r="F23" s="139"/>
      <c r="G23" s="140"/>
      <c r="H23" s="130">
        <f t="shared" si="0"/>
        <v>0</v>
      </c>
      <c r="J23" s="18"/>
      <c r="K23" s="18"/>
    </row>
    <row r="24" spans="2:11" ht="16.5" thickBot="1" x14ac:dyDescent="0.3">
      <c r="B24" s="115">
        <v>15</v>
      </c>
      <c r="C24" s="116" t="s">
        <v>29</v>
      </c>
      <c r="D24" s="120" t="s">
        <v>30</v>
      </c>
      <c r="E24" s="136" t="s">
        <v>48</v>
      </c>
      <c r="F24" s="139">
        <v>14</v>
      </c>
      <c r="G24" s="140">
        <v>3205958</v>
      </c>
      <c r="H24" s="130">
        <f t="shared" si="0"/>
        <v>3205958</v>
      </c>
      <c r="J24" s="18"/>
      <c r="K24" s="18"/>
    </row>
    <row r="25" spans="2:11" ht="16.5" thickBot="1" x14ac:dyDescent="0.3">
      <c r="B25" s="115">
        <v>16</v>
      </c>
      <c r="C25" s="116" t="s">
        <v>29</v>
      </c>
      <c r="D25" s="120" t="s">
        <v>36</v>
      </c>
      <c r="E25" s="136" t="s">
        <v>49</v>
      </c>
      <c r="F25" s="139"/>
      <c r="G25" s="140"/>
      <c r="H25" s="130">
        <f t="shared" si="0"/>
        <v>0</v>
      </c>
      <c r="J25" s="18"/>
      <c r="K25" s="18"/>
    </row>
    <row r="26" spans="2:11" ht="16.5" thickBot="1" x14ac:dyDescent="0.3">
      <c r="B26" s="115">
        <v>17</v>
      </c>
      <c r="C26" s="116" t="s">
        <v>50</v>
      </c>
      <c r="D26" s="120" t="s">
        <v>52</v>
      </c>
      <c r="E26" s="136" t="s">
        <v>53</v>
      </c>
      <c r="F26" s="139"/>
      <c r="G26" s="140"/>
      <c r="H26" s="130">
        <f t="shared" si="0"/>
        <v>0</v>
      </c>
      <c r="J26" s="18"/>
      <c r="K26" s="18"/>
    </row>
    <row r="27" spans="2:11" ht="16.5" thickBot="1" x14ac:dyDescent="0.3">
      <c r="B27" s="115">
        <v>18</v>
      </c>
      <c r="C27" s="116" t="s">
        <v>50</v>
      </c>
      <c r="D27" s="120" t="s">
        <v>55</v>
      </c>
      <c r="E27" s="136" t="s">
        <v>56</v>
      </c>
      <c r="F27" s="139"/>
      <c r="G27" s="140"/>
      <c r="H27" s="130">
        <f t="shared" si="0"/>
        <v>0</v>
      </c>
      <c r="J27" s="18"/>
      <c r="K27" s="18"/>
    </row>
    <row r="28" spans="2:11" ht="16.5" thickBot="1" x14ac:dyDescent="0.3">
      <c r="B28" s="115">
        <v>19</v>
      </c>
      <c r="C28" s="116">
        <v>10</v>
      </c>
      <c r="D28" s="120">
        <v>10302</v>
      </c>
      <c r="E28" s="136" t="s">
        <v>167</v>
      </c>
      <c r="F28" s="139">
        <v>10</v>
      </c>
      <c r="G28" s="140">
        <v>1260730</v>
      </c>
      <c r="H28" s="130">
        <f t="shared" si="0"/>
        <v>1260730</v>
      </c>
      <c r="J28" s="18"/>
      <c r="K28" s="18"/>
    </row>
    <row r="29" spans="2:11" ht="16.5" thickBot="1" x14ac:dyDescent="0.3">
      <c r="B29" s="115">
        <v>20</v>
      </c>
      <c r="C29" s="116" t="s">
        <v>57</v>
      </c>
      <c r="D29" s="120" t="s">
        <v>59</v>
      </c>
      <c r="E29" s="136" t="s">
        <v>60</v>
      </c>
      <c r="F29" s="139">
        <v>56</v>
      </c>
      <c r="G29" s="140">
        <v>13997287</v>
      </c>
      <c r="H29" s="130">
        <f t="shared" si="0"/>
        <v>13997287</v>
      </c>
      <c r="J29" s="18"/>
      <c r="K29" s="18"/>
    </row>
    <row r="30" spans="2:11" ht="16.5" thickBot="1" x14ac:dyDescent="0.3">
      <c r="B30" s="115">
        <v>21</v>
      </c>
      <c r="C30" s="116" t="s">
        <v>57</v>
      </c>
      <c r="D30" s="120" t="s">
        <v>62</v>
      </c>
      <c r="E30" s="136" t="s">
        <v>63</v>
      </c>
      <c r="F30" s="139">
        <v>90</v>
      </c>
      <c r="G30" s="140">
        <v>22899960</v>
      </c>
      <c r="H30" s="130">
        <f t="shared" si="0"/>
        <v>22899960</v>
      </c>
      <c r="J30" s="18"/>
      <c r="K30" s="18"/>
    </row>
    <row r="31" spans="2:11" ht="16.5" thickBot="1" x14ac:dyDescent="0.3">
      <c r="B31" s="115">
        <v>22</v>
      </c>
      <c r="C31" s="116" t="s">
        <v>57</v>
      </c>
      <c r="D31" s="120" t="s">
        <v>65</v>
      </c>
      <c r="E31" s="136" t="s">
        <v>66</v>
      </c>
      <c r="F31" s="137">
        <v>14</v>
      </c>
      <c r="G31" s="138">
        <v>3562226</v>
      </c>
      <c r="H31" s="130">
        <f t="shared" si="0"/>
        <v>3562226</v>
      </c>
      <c r="J31" s="18"/>
      <c r="K31" s="18"/>
    </row>
    <row r="32" spans="2:11" ht="16.5" thickBot="1" x14ac:dyDescent="0.3">
      <c r="B32" s="115">
        <v>23</v>
      </c>
      <c r="C32" s="116" t="s">
        <v>57</v>
      </c>
      <c r="D32" s="120" t="s">
        <v>68</v>
      </c>
      <c r="E32" s="136" t="s">
        <v>69</v>
      </c>
      <c r="F32" s="137"/>
      <c r="G32" s="138"/>
      <c r="H32" s="130">
        <f t="shared" si="0"/>
        <v>0</v>
      </c>
      <c r="I32" s="5"/>
      <c r="J32" s="18"/>
      <c r="K32" s="18"/>
    </row>
    <row r="33" spans="2:11" ht="16.5" thickBot="1" x14ac:dyDescent="0.3">
      <c r="B33" s="115">
        <v>24</v>
      </c>
      <c r="C33" s="116" t="s">
        <v>57</v>
      </c>
      <c r="D33" s="120" t="s">
        <v>71</v>
      </c>
      <c r="E33" s="136" t="s">
        <v>72</v>
      </c>
      <c r="F33" s="137">
        <v>22</v>
      </c>
      <c r="G33" s="138">
        <v>5597784</v>
      </c>
      <c r="H33" s="130">
        <f t="shared" si="0"/>
        <v>5597784</v>
      </c>
      <c r="J33" s="18"/>
      <c r="K33" s="18"/>
    </row>
    <row r="34" spans="2:11" ht="16.5" thickBot="1" x14ac:dyDescent="0.3">
      <c r="B34" s="115">
        <v>25</v>
      </c>
      <c r="C34" s="116" t="s">
        <v>57</v>
      </c>
      <c r="D34" s="120" t="s">
        <v>74</v>
      </c>
      <c r="E34" s="136" t="s">
        <v>75</v>
      </c>
      <c r="F34" s="137">
        <v>8</v>
      </c>
      <c r="G34" s="138">
        <v>2035558</v>
      </c>
      <c r="H34" s="130">
        <f t="shared" si="0"/>
        <v>2035558</v>
      </c>
      <c r="J34" s="18"/>
      <c r="K34" s="18"/>
    </row>
    <row r="35" spans="2:11" ht="16.5" thickBot="1" x14ac:dyDescent="0.3">
      <c r="B35" s="115">
        <v>26</v>
      </c>
      <c r="C35" s="116" t="s">
        <v>57</v>
      </c>
      <c r="D35" s="120" t="s">
        <v>77</v>
      </c>
      <c r="E35" s="136" t="s">
        <v>78</v>
      </c>
      <c r="F35" s="137">
        <v>7</v>
      </c>
      <c r="G35" s="138">
        <v>1781115</v>
      </c>
      <c r="H35" s="130">
        <f t="shared" si="0"/>
        <v>1781115</v>
      </c>
      <c r="J35" s="18"/>
      <c r="K35" s="18"/>
    </row>
    <row r="36" spans="2:11" ht="16.5" thickBot="1" x14ac:dyDescent="0.3">
      <c r="B36" s="115">
        <v>27</v>
      </c>
      <c r="C36" s="116" t="s">
        <v>57</v>
      </c>
      <c r="D36" s="120" t="s">
        <v>80</v>
      </c>
      <c r="E36" s="136" t="s">
        <v>81</v>
      </c>
      <c r="F36" s="137">
        <v>40</v>
      </c>
      <c r="G36" s="138">
        <v>10050566</v>
      </c>
      <c r="H36" s="130">
        <f t="shared" si="0"/>
        <v>10050566</v>
      </c>
      <c r="J36" s="18"/>
      <c r="K36" s="18"/>
    </row>
    <row r="37" spans="2:11" ht="16.5" thickBot="1" x14ac:dyDescent="0.3">
      <c r="B37" s="115">
        <v>28</v>
      </c>
      <c r="C37" s="116" t="s">
        <v>57</v>
      </c>
      <c r="D37" s="120" t="s">
        <v>83</v>
      </c>
      <c r="E37" s="136" t="s">
        <v>84</v>
      </c>
      <c r="F37" s="137">
        <v>13</v>
      </c>
      <c r="G37" s="138">
        <v>3039200</v>
      </c>
      <c r="H37" s="130">
        <f t="shared" si="0"/>
        <v>3039200</v>
      </c>
      <c r="J37" s="18"/>
      <c r="K37" s="18"/>
    </row>
    <row r="38" spans="2:11" ht="16.5" thickBot="1" x14ac:dyDescent="0.3">
      <c r="B38" s="141">
        <v>29</v>
      </c>
      <c r="C38" s="142" t="s">
        <v>57</v>
      </c>
      <c r="D38" s="143" t="s">
        <v>86</v>
      </c>
      <c r="E38" s="144" t="s">
        <v>87</v>
      </c>
      <c r="F38" s="145">
        <v>26</v>
      </c>
      <c r="G38" s="146">
        <v>6436079</v>
      </c>
      <c r="H38" s="130">
        <f t="shared" si="0"/>
        <v>6436079</v>
      </c>
      <c r="J38" s="18"/>
      <c r="K38" s="18"/>
    </row>
    <row r="39" spans="2:11" ht="16.5" thickBot="1" x14ac:dyDescent="0.3">
      <c r="B39" s="141">
        <v>30</v>
      </c>
      <c r="C39" s="142" t="s">
        <v>57</v>
      </c>
      <c r="D39" s="143" t="s">
        <v>88</v>
      </c>
      <c r="E39" s="144" t="s">
        <v>89</v>
      </c>
      <c r="F39" s="145" t="s">
        <v>179</v>
      </c>
      <c r="G39" s="146"/>
      <c r="H39" s="130">
        <f t="shared" si="0"/>
        <v>0</v>
      </c>
      <c r="J39" s="18"/>
      <c r="K39" s="18"/>
    </row>
    <row r="40" spans="2:11" ht="16.5" thickBot="1" x14ac:dyDescent="0.3">
      <c r="B40" s="141">
        <v>31</v>
      </c>
      <c r="C40" s="142" t="s">
        <v>57</v>
      </c>
      <c r="D40" s="143" t="s">
        <v>90</v>
      </c>
      <c r="E40" s="144" t="s">
        <v>91</v>
      </c>
      <c r="F40" s="145"/>
      <c r="G40" s="146"/>
      <c r="H40" s="130">
        <f t="shared" si="0"/>
        <v>0</v>
      </c>
      <c r="J40" s="18"/>
      <c r="K40" s="18"/>
    </row>
    <row r="41" spans="2:11" ht="16.5" thickBot="1" x14ac:dyDescent="0.3">
      <c r="B41" s="141">
        <v>32</v>
      </c>
      <c r="C41" s="142" t="s">
        <v>57</v>
      </c>
      <c r="D41" s="143" t="s">
        <v>92</v>
      </c>
      <c r="E41" s="144" t="s">
        <v>93</v>
      </c>
      <c r="F41" s="145">
        <v>14</v>
      </c>
      <c r="G41" s="146">
        <v>4765576</v>
      </c>
      <c r="H41" s="130">
        <f t="shared" si="0"/>
        <v>4765576</v>
      </c>
      <c r="J41" s="18"/>
      <c r="K41" s="18"/>
    </row>
    <row r="42" spans="2:11" ht="16.5" thickBot="1" x14ac:dyDescent="0.3">
      <c r="B42" s="141">
        <v>33</v>
      </c>
      <c r="C42" s="142" t="s">
        <v>57</v>
      </c>
      <c r="D42" s="143" t="s">
        <v>94</v>
      </c>
      <c r="E42" s="144" t="s">
        <v>95</v>
      </c>
      <c r="F42" s="145"/>
      <c r="G42" s="146"/>
      <c r="H42" s="130">
        <f t="shared" si="0"/>
        <v>0</v>
      </c>
      <c r="J42" s="18"/>
      <c r="K42" s="18"/>
    </row>
    <row r="43" spans="2:11" ht="16.5" thickBot="1" x14ac:dyDescent="0.3">
      <c r="B43" s="141">
        <v>34</v>
      </c>
      <c r="C43" s="142" t="s">
        <v>96</v>
      </c>
      <c r="D43" s="143" t="s">
        <v>98</v>
      </c>
      <c r="E43" s="144" t="s">
        <v>181</v>
      </c>
      <c r="F43" s="147">
        <v>115</v>
      </c>
      <c r="G43" s="148">
        <v>38567666</v>
      </c>
      <c r="H43" s="130">
        <f t="shared" si="0"/>
        <v>38567666</v>
      </c>
      <c r="J43" s="18"/>
      <c r="K43" s="18"/>
    </row>
    <row r="44" spans="2:11" ht="16.5" thickBot="1" x14ac:dyDescent="0.3">
      <c r="B44" s="141">
        <v>35</v>
      </c>
      <c r="C44" s="142" t="s">
        <v>96</v>
      </c>
      <c r="D44" s="143" t="s">
        <v>101</v>
      </c>
      <c r="E44" s="144" t="s">
        <v>102</v>
      </c>
      <c r="F44" s="145"/>
      <c r="G44" s="149"/>
      <c r="H44" s="130">
        <f t="shared" si="0"/>
        <v>0</v>
      </c>
      <c r="J44" s="18"/>
      <c r="K44" s="18"/>
    </row>
    <row r="45" spans="2:11" ht="16.5" thickBot="1" x14ac:dyDescent="0.3">
      <c r="B45" s="141">
        <v>36</v>
      </c>
      <c r="C45" s="142" t="s">
        <v>96</v>
      </c>
      <c r="D45" s="143" t="s">
        <v>97</v>
      </c>
      <c r="E45" s="144" t="s">
        <v>180</v>
      </c>
      <c r="F45" s="145">
        <v>51</v>
      </c>
      <c r="G45" s="146">
        <v>17011818</v>
      </c>
      <c r="H45" s="130">
        <f t="shared" si="0"/>
        <v>17011818</v>
      </c>
      <c r="J45" s="18"/>
      <c r="K45" s="18"/>
    </row>
    <row r="46" spans="2:11" ht="16.5" thickBot="1" x14ac:dyDescent="0.3">
      <c r="B46" s="141">
        <v>37</v>
      </c>
      <c r="C46" s="142" t="s">
        <v>96</v>
      </c>
      <c r="D46" s="143" t="s">
        <v>100</v>
      </c>
      <c r="E46" s="144" t="s">
        <v>105</v>
      </c>
      <c r="F46" s="145"/>
      <c r="G46" s="146"/>
      <c r="H46" s="130">
        <f t="shared" si="0"/>
        <v>0</v>
      </c>
      <c r="J46" s="18"/>
      <c r="K46" s="18"/>
    </row>
    <row r="47" spans="2:11" ht="16.5" thickBot="1" x14ac:dyDescent="0.3">
      <c r="B47" s="141">
        <v>38</v>
      </c>
      <c r="C47" s="142" t="s">
        <v>96</v>
      </c>
      <c r="D47" s="143" t="s">
        <v>107</v>
      </c>
      <c r="E47" s="144" t="s">
        <v>108</v>
      </c>
      <c r="F47" s="145" t="s">
        <v>179</v>
      </c>
      <c r="G47" s="146"/>
      <c r="H47" s="130">
        <f t="shared" si="0"/>
        <v>0</v>
      </c>
      <c r="J47" s="18"/>
      <c r="K47" s="18"/>
    </row>
    <row r="48" spans="2:11" ht="16.5" thickBot="1" x14ac:dyDescent="0.3">
      <c r="B48" s="141">
        <v>39</v>
      </c>
      <c r="C48" s="142" t="s">
        <v>96</v>
      </c>
      <c r="D48" s="143" t="s">
        <v>109</v>
      </c>
      <c r="E48" s="144" t="s">
        <v>110</v>
      </c>
      <c r="F48" s="145">
        <v>23</v>
      </c>
      <c r="G48" s="146">
        <v>7829154</v>
      </c>
      <c r="H48" s="130">
        <f t="shared" si="0"/>
        <v>7829154</v>
      </c>
      <c r="J48" s="18"/>
      <c r="K48" s="18"/>
    </row>
    <row r="49" spans="2:11" ht="16.5" thickBot="1" x14ac:dyDescent="0.3">
      <c r="B49" s="141">
        <v>40</v>
      </c>
      <c r="C49" s="142" t="s">
        <v>96</v>
      </c>
      <c r="D49" s="143" t="s">
        <v>111</v>
      </c>
      <c r="E49" s="144" t="s">
        <v>112</v>
      </c>
      <c r="F49" s="145" t="s">
        <v>179</v>
      </c>
      <c r="G49" s="146"/>
      <c r="H49" s="130">
        <f t="shared" si="0"/>
        <v>0</v>
      </c>
      <c r="J49" s="18"/>
      <c r="K49" s="18"/>
    </row>
    <row r="50" spans="2:11" ht="16.5" thickBot="1" x14ac:dyDescent="0.3">
      <c r="B50" s="141">
        <v>41</v>
      </c>
      <c r="C50" s="142" t="s">
        <v>96</v>
      </c>
      <c r="D50" s="143" t="s">
        <v>113</v>
      </c>
      <c r="E50" s="144" t="s">
        <v>114</v>
      </c>
      <c r="F50" s="145">
        <v>12</v>
      </c>
      <c r="G50" s="146">
        <v>3928938</v>
      </c>
      <c r="H50" s="130">
        <f t="shared" si="0"/>
        <v>3928938</v>
      </c>
      <c r="J50" s="18"/>
      <c r="K50" s="18"/>
    </row>
    <row r="51" spans="2:11" ht="16.5" thickBot="1" x14ac:dyDescent="0.3">
      <c r="B51" s="141">
        <v>42</v>
      </c>
      <c r="C51" s="142" t="s">
        <v>96</v>
      </c>
      <c r="D51" s="143" t="s">
        <v>103</v>
      </c>
      <c r="E51" s="144" t="s">
        <v>115</v>
      </c>
      <c r="F51" s="145"/>
      <c r="G51" s="146"/>
      <c r="H51" s="130">
        <f t="shared" si="0"/>
        <v>0</v>
      </c>
      <c r="J51" s="18"/>
      <c r="K51" s="18"/>
    </row>
    <row r="52" spans="2:11" ht="16.5" thickBot="1" x14ac:dyDescent="0.3">
      <c r="B52" s="141">
        <v>43</v>
      </c>
      <c r="C52" s="142" t="s">
        <v>96</v>
      </c>
      <c r="D52" s="143" t="s">
        <v>106</v>
      </c>
      <c r="E52" s="144" t="s">
        <v>116</v>
      </c>
      <c r="F52" s="145">
        <v>7</v>
      </c>
      <c r="G52" s="146">
        <v>2382786</v>
      </c>
      <c r="H52" s="130">
        <f t="shared" si="0"/>
        <v>2382786</v>
      </c>
      <c r="J52" s="18"/>
      <c r="K52" s="18"/>
    </row>
    <row r="53" spans="2:11" ht="16.5" thickBot="1" x14ac:dyDescent="0.3">
      <c r="B53" s="141">
        <v>44</v>
      </c>
      <c r="C53" s="142" t="s">
        <v>117</v>
      </c>
      <c r="D53" s="143" t="s">
        <v>119</v>
      </c>
      <c r="E53" s="144" t="s">
        <v>120</v>
      </c>
      <c r="F53" s="145">
        <v>61</v>
      </c>
      <c r="G53" s="146">
        <v>20236370</v>
      </c>
      <c r="H53" s="130">
        <f t="shared" si="0"/>
        <v>20236370</v>
      </c>
      <c r="J53" s="18"/>
      <c r="K53" s="18"/>
    </row>
    <row r="54" spans="2:11" ht="16.5" thickBot="1" x14ac:dyDescent="0.3">
      <c r="B54" s="141">
        <v>45</v>
      </c>
      <c r="C54" s="142" t="s">
        <v>117</v>
      </c>
      <c r="D54" s="143" t="s">
        <v>122</v>
      </c>
      <c r="E54" s="144" t="s">
        <v>123</v>
      </c>
      <c r="F54" s="145"/>
      <c r="G54" s="146"/>
      <c r="H54" s="130">
        <f t="shared" si="0"/>
        <v>0</v>
      </c>
      <c r="J54" s="18"/>
      <c r="K54" s="18"/>
    </row>
    <row r="55" spans="2:11" ht="16.5" thickBot="1" x14ac:dyDescent="0.3">
      <c r="B55" s="141">
        <v>46</v>
      </c>
      <c r="C55" s="142" t="s">
        <v>117</v>
      </c>
      <c r="D55" s="143" t="s">
        <v>125</v>
      </c>
      <c r="E55" s="144" t="s">
        <v>126</v>
      </c>
      <c r="F55" s="145"/>
      <c r="G55" s="146"/>
      <c r="H55" s="130">
        <f t="shared" si="0"/>
        <v>0</v>
      </c>
      <c r="J55" s="18"/>
      <c r="K55" s="18"/>
    </row>
    <row r="56" spans="2:11" ht="16.5" thickBot="1" x14ac:dyDescent="0.3">
      <c r="B56" s="141">
        <v>47</v>
      </c>
      <c r="C56" s="142" t="s">
        <v>117</v>
      </c>
      <c r="D56" s="143" t="s">
        <v>128</v>
      </c>
      <c r="E56" s="144" t="s">
        <v>129</v>
      </c>
      <c r="F56" s="145" t="s">
        <v>179</v>
      </c>
      <c r="G56" s="146"/>
      <c r="H56" s="130">
        <f t="shared" si="0"/>
        <v>0</v>
      </c>
      <c r="J56" s="18"/>
      <c r="K56" s="18"/>
    </row>
    <row r="57" spans="2:11" ht="16.5" thickBot="1" x14ac:dyDescent="0.3">
      <c r="B57" s="141">
        <v>48</v>
      </c>
      <c r="C57" s="142" t="s">
        <v>117</v>
      </c>
      <c r="D57" s="143" t="s">
        <v>131</v>
      </c>
      <c r="E57" s="144" t="s">
        <v>132</v>
      </c>
      <c r="F57" s="145" t="s">
        <v>179</v>
      </c>
      <c r="G57" s="146"/>
      <c r="H57" s="130">
        <f t="shared" si="0"/>
        <v>0</v>
      </c>
      <c r="J57" s="18"/>
      <c r="K57" s="18"/>
    </row>
    <row r="58" spans="2:11" ht="16.5" thickBot="1" x14ac:dyDescent="0.3">
      <c r="B58" s="141">
        <v>49</v>
      </c>
      <c r="C58" s="142" t="s">
        <v>117</v>
      </c>
      <c r="D58" s="143" t="s">
        <v>133</v>
      </c>
      <c r="E58" s="144" t="s">
        <v>134</v>
      </c>
      <c r="F58" s="145"/>
      <c r="G58" s="146"/>
      <c r="H58" s="130">
        <f t="shared" si="0"/>
        <v>0</v>
      </c>
      <c r="J58" s="18"/>
      <c r="K58" s="18"/>
    </row>
    <row r="59" spans="2:11" ht="16.5" thickBot="1" x14ac:dyDescent="0.3">
      <c r="B59" s="141">
        <v>50</v>
      </c>
      <c r="C59" s="142" t="s">
        <v>117</v>
      </c>
      <c r="D59" s="143" t="s">
        <v>135</v>
      </c>
      <c r="E59" s="144" t="s">
        <v>136</v>
      </c>
      <c r="F59" s="145">
        <v>5</v>
      </c>
      <c r="G59" s="146">
        <v>2003615</v>
      </c>
      <c r="H59" s="130">
        <f t="shared" si="0"/>
        <v>2003615</v>
      </c>
      <c r="J59" s="18"/>
      <c r="K59" s="18"/>
    </row>
    <row r="60" spans="2:11" ht="16.5" thickBot="1" x14ac:dyDescent="0.3">
      <c r="B60" s="141">
        <v>51</v>
      </c>
      <c r="C60" s="142" t="s">
        <v>117</v>
      </c>
      <c r="D60" s="143" t="s">
        <v>138</v>
      </c>
      <c r="E60" s="144" t="s">
        <v>139</v>
      </c>
      <c r="F60" s="145">
        <v>4</v>
      </c>
      <c r="G60" s="146">
        <v>1361592</v>
      </c>
      <c r="H60" s="130">
        <f t="shared" si="0"/>
        <v>1361592</v>
      </c>
      <c r="J60" s="18"/>
      <c r="K60" s="18"/>
    </row>
    <row r="61" spans="2:11" ht="16.5" thickBot="1" x14ac:dyDescent="0.3">
      <c r="B61" s="141">
        <v>52</v>
      </c>
      <c r="C61" s="142" t="s">
        <v>117</v>
      </c>
      <c r="D61" s="143" t="s">
        <v>118</v>
      </c>
      <c r="E61" s="144" t="s">
        <v>140</v>
      </c>
      <c r="F61" s="145">
        <v>62</v>
      </c>
      <c r="G61" s="146">
        <v>21104676</v>
      </c>
      <c r="H61" s="130">
        <f t="shared" si="0"/>
        <v>21104676</v>
      </c>
      <c r="J61" s="18"/>
      <c r="K61" s="18"/>
    </row>
    <row r="62" spans="2:11" ht="16.5" thickBot="1" x14ac:dyDescent="0.3">
      <c r="B62" s="141">
        <v>53</v>
      </c>
      <c r="C62" s="142" t="s">
        <v>117</v>
      </c>
      <c r="D62" s="143" t="s">
        <v>124</v>
      </c>
      <c r="E62" s="144" t="s">
        <v>142</v>
      </c>
      <c r="F62" s="145">
        <v>7</v>
      </c>
      <c r="G62" s="146">
        <v>2382786</v>
      </c>
      <c r="H62" s="130">
        <f t="shared" si="0"/>
        <v>2382786</v>
      </c>
      <c r="J62" s="18"/>
      <c r="K62" s="18"/>
    </row>
    <row r="63" spans="2:11" ht="16.5" thickBot="1" x14ac:dyDescent="0.3">
      <c r="B63" s="141">
        <v>54</v>
      </c>
      <c r="C63" s="142" t="s">
        <v>143</v>
      </c>
      <c r="D63" s="143" t="s">
        <v>8</v>
      </c>
      <c r="E63" s="144" t="s">
        <v>145</v>
      </c>
      <c r="F63" s="150" t="s">
        <v>189</v>
      </c>
      <c r="G63" s="146"/>
      <c r="H63" s="130">
        <f t="shared" si="0"/>
        <v>0</v>
      </c>
      <c r="J63" s="18"/>
      <c r="K63" s="18"/>
    </row>
    <row r="64" spans="2:11" ht="16.5" thickBot="1" x14ac:dyDescent="0.3">
      <c r="B64" s="141">
        <v>55</v>
      </c>
      <c r="C64" s="142" t="s">
        <v>143</v>
      </c>
      <c r="D64" s="143" t="s">
        <v>147</v>
      </c>
      <c r="E64" s="144" t="s">
        <v>148</v>
      </c>
      <c r="F64" s="150" t="s">
        <v>189</v>
      </c>
      <c r="G64" s="146"/>
      <c r="H64" s="130">
        <f t="shared" si="0"/>
        <v>0</v>
      </c>
      <c r="J64" s="18"/>
      <c r="K64" s="18"/>
    </row>
    <row r="65" spans="2:11" ht="16.5" thickBot="1" x14ac:dyDescent="0.3">
      <c r="B65" s="141">
        <v>56</v>
      </c>
      <c r="C65" s="142" t="s">
        <v>143</v>
      </c>
      <c r="D65" s="143" t="s">
        <v>150</v>
      </c>
      <c r="E65" s="144" t="s">
        <v>151</v>
      </c>
      <c r="F65" s="150" t="s">
        <v>189</v>
      </c>
      <c r="G65" s="146"/>
      <c r="H65" s="130">
        <f t="shared" si="0"/>
        <v>0</v>
      </c>
      <c r="J65" s="18"/>
      <c r="K65" s="18"/>
    </row>
    <row r="66" spans="2:11" ht="16.5" thickBot="1" x14ac:dyDescent="0.3">
      <c r="B66" s="152">
        <v>57</v>
      </c>
      <c r="C66" s="153" t="s">
        <v>143</v>
      </c>
      <c r="D66" s="154" t="s">
        <v>153</v>
      </c>
      <c r="E66" s="155" t="s">
        <v>154</v>
      </c>
      <c r="F66" s="156" t="s">
        <v>189</v>
      </c>
      <c r="G66" s="157"/>
      <c r="H66" s="130">
        <f t="shared" si="0"/>
        <v>0</v>
      </c>
      <c r="J66" s="18"/>
      <c r="K66" s="18"/>
    </row>
    <row r="67" spans="2:11" ht="16.5" thickBot="1" x14ac:dyDescent="0.3">
      <c r="B67" s="171" t="s">
        <v>177</v>
      </c>
      <c r="C67" s="172"/>
      <c r="D67" s="172"/>
      <c r="E67" s="172"/>
      <c r="F67" s="22">
        <f>SUM(F10:F66)</f>
        <v>1332</v>
      </c>
      <c r="G67" s="69">
        <f>SUM(G10:G66)</f>
        <v>348625731</v>
      </c>
      <c r="H67" s="23">
        <f>SUM(H10:H66)</f>
        <v>348625731</v>
      </c>
    </row>
    <row r="69" spans="2:11" x14ac:dyDescent="0.25">
      <c r="B69" s="26"/>
    </row>
    <row r="70" spans="2:11" x14ac:dyDescent="0.25">
      <c r="B70" s="29"/>
    </row>
    <row r="71" spans="2:11" x14ac:dyDescent="0.25">
      <c r="B71" s="29"/>
    </row>
  </sheetData>
  <autoFilter ref="B9:K67"/>
  <mergeCells count="6">
    <mergeCell ref="B2:H2"/>
    <mergeCell ref="B4:H4"/>
    <mergeCell ref="B5:H5"/>
    <mergeCell ref="B6:H6"/>
    <mergeCell ref="B67:E67"/>
    <mergeCell ref="B3:H3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Final_FMun_AsisEduc_TrabJUNJI</vt:lpstr>
      <vt:lpstr>Detalle Funcion Municipales</vt:lpstr>
      <vt:lpstr>Detalle Asistentes Educación</vt:lpstr>
      <vt:lpstr>Detalle Trabajadoras JUNJI</vt:lpstr>
    </vt:vector>
  </TitlesOfParts>
  <Company>dipres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grf</dc:creator>
  <cp:lastModifiedBy>Karen Andrea Urrutia Navarro</cp:lastModifiedBy>
  <cp:lastPrinted>2020-01-27T20:47:07Z</cp:lastPrinted>
  <dcterms:created xsi:type="dcterms:W3CDTF">2012-03-05T13:13:29Z</dcterms:created>
  <dcterms:modified xsi:type="dcterms:W3CDTF">2020-01-27T21:00:14Z</dcterms:modified>
</cp:coreProperties>
</file>